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https://d.docs.live.net/1f12f7cf5019b584/TÂN KỶ NGUYÊN/TKN 2025/Document 2025/Bài viết PR NewEra/"/>
    </mc:Choice>
  </mc:AlternateContent>
  <xr:revisionPtr revIDLastSave="238" documentId="8_{DDFCF667-2487-214D-8194-BCE8A4A9BEC5}" xr6:coauthVersionLast="47" xr6:coauthVersionMax="47" xr10:uidLastSave="{8BEC4982-85C1-9042-814F-189C60DE906F}"/>
  <bookViews>
    <workbookView xWindow="0" yWindow="760" windowWidth="30240" windowHeight="18880" activeTab="1" xr2:uid="{00000000-000D-0000-FFFF-FFFF00000000}"/>
  </bookViews>
  <sheets>
    <sheet name="So Sánh Báo Giá NCC 1-2" sheetId="5" r:id="rId1"/>
    <sheet name="Giá Nhà CC 1" sheetId="1" r:id="rId2"/>
    <sheet name="Giá Nhà CC 2" sheetId="2" r:id="rId3"/>
  </sheets>
  <definedNames>
    <definedName name="_xlnm.Print_Area" localSheetId="1">'Giá Nhà CC 1'!$A$1:$G$70</definedName>
    <definedName name="_xlnm.Print_Area" localSheetId="2">'Giá Nhà CC 2'!$A$1:$G$70</definedName>
    <definedName name="_xlnm.Print_Area" localSheetId="0">'So Sánh Báo Giá NCC 1-2'!$A$1:$F$70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5" l="1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10" i="5"/>
  <c r="E9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10" i="5"/>
  <c r="F60" i="2"/>
  <c r="F59" i="2"/>
  <c r="F58" i="2"/>
  <c r="F57" i="2"/>
  <c r="F51" i="2"/>
  <c r="F50" i="2"/>
  <c r="F49" i="2"/>
  <c r="F48" i="2"/>
  <c r="F47" i="2"/>
  <c r="F46" i="2"/>
  <c r="F45" i="2"/>
  <c r="F39" i="2"/>
  <c r="F38" i="2"/>
  <c r="F37" i="2"/>
  <c r="F36" i="2"/>
  <c r="F35" i="2"/>
  <c r="F34" i="2"/>
  <c r="F33" i="2"/>
  <c r="F32" i="2"/>
  <c r="F31" i="2"/>
  <c r="F30" i="2"/>
  <c r="F29" i="2"/>
  <c r="F28" i="2"/>
  <c r="F22" i="2"/>
  <c r="F21" i="2"/>
  <c r="F20" i="2"/>
  <c r="F19" i="2"/>
  <c r="F18" i="2"/>
  <c r="F13" i="2"/>
  <c r="F12" i="2"/>
  <c r="F11" i="2"/>
  <c r="F10" i="2"/>
  <c r="F60" i="1"/>
  <c r="F59" i="1"/>
  <c r="F58" i="1"/>
  <c r="F57" i="1"/>
  <c r="F51" i="1"/>
  <c r="F50" i="1"/>
  <c r="F49" i="1"/>
  <c r="F48" i="1"/>
  <c r="F47" i="1"/>
  <c r="F46" i="1"/>
  <c r="F45" i="1"/>
  <c r="F39" i="1"/>
  <c r="F38" i="1"/>
  <c r="F37" i="1"/>
  <c r="F36" i="1"/>
  <c r="F35" i="1"/>
  <c r="F34" i="1"/>
  <c r="F33" i="1"/>
  <c r="F32" i="1"/>
  <c r="F31" i="1"/>
  <c r="F30" i="1"/>
  <c r="F29" i="1"/>
  <c r="F28" i="1"/>
  <c r="F22" i="1"/>
  <c r="F21" i="1"/>
  <c r="F20" i="1"/>
  <c r="F19" i="1"/>
  <c r="F18" i="1"/>
  <c r="F13" i="1"/>
  <c r="D13" i="5" s="1"/>
  <c r="F13" i="5" s="1"/>
  <c r="F12" i="1"/>
  <c r="D12" i="5" s="1"/>
  <c r="F12" i="5" s="1"/>
  <c r="F11" i="1"/>
  <c r="D11" i="5" s="1"/>
  <c r="F11" i="5" s="1"/>
  <c r="F10" i="1"/>
  <c r="F56" i="2" l="1"/>
  <c r="F44" i="2"/>
  <c r="F27" i="2"/>
  <c r="F17" i="2"/>
  <c r="F9" i="2"/>
  <c r="F67" i="2" s="1"/>
  <c r="F44" i="1"/>
  <c r="F9" i="1"/>
  <c r="D9" i="5" s="1"/>
  <c r="F9" i="5" s="1"/>
  <c r="F67" i="5" s="1"/>
  <c r="F27" i="1"/>
  <c r="F17" i="1"/>
  <c r="F56" i="1"/>
  <c r="G50" i="2" l="1"/>
  <c r="G32" i="2"/>
  <c r="G13" i="2"/>
  <c r="G33" i="2"/>
  <c r="G51" i="2"/>
  <c r="G22" i="2"/>
  <c r="G19" i="2"/>
  <c r="G12" i="2"/>
  <c r="G57" i="2"/>
  <c r="G56" i="2"/>
  <c r="G45" i="2"/>
  <c r="G28" i="2"/>
  <c r="D67" i="5"/>
  <c r="G46" i="2"/>
  <c r="G11" i="2"/>
  <c r="G36" i="2"/>
  <c r="G21" i="2"/>
  <c r="G52" i="2"/>
  <c r="G40" i="2"/>
  <c r="G23" i="2"/>
  <c r="G65" i="2"/>
  <c r="G64" i="2"/>
  <c r="G16" i="2"/>
  <c r="G63" i="2"/>
  <c r="G15" i="2"/>
  <c r="G62" i="2"/>
  <c r="G14" i="2"/>
  <c r="G61" i="2"/>
  <c r="G55" i="2"/>
  <c r="G43" i="2"/>
  <c r="G26" i="2"/>
  <c r="G54" i="2"/>
  <c r="G42" i="2"/>
  <c r="G25" i="2"/>
  <c r="G59" i="2"/>
  <c r="G47" i="2"/>
  <c r="G41" i="2"/>
  <c r="G35" i="2"/>
  <c r="G30" i="2"/>
  <c r="G18" i="2"/>
  <c r="G53" i="2"/>
  <c r="G24" i="2"/>
  <c r="G39" i="2"/>
  <c r="G9" i="2"/>
  <c r="G29" i="2"/>
  <c r="G37" i="2"/>
  <c r="G60" i="2"/>
  <c r="G10" i="2"/>
  <c r="G20" i="2"/>
  <c r="G34" i="2"/>
  <c r="G48" i="2"/>
  <c r="G58" i="2"/>
  <c r="G49" i="2"/>
  <c r="G44" i="2"/>
  <c r="G31" i="2"/>
  <c r="G38" i="2"/>
  <c r="G17" i="2"/>
  <c r="G27" i="2"/>
  <c r="F67" i="1"/>
  <c r="G20" i="1" s="1"/>
  <c r="G10" i="1" l="1"/>
  <c r="G19" i="1"/>
  <c r="G27" i="1"/>
  <c r="G56" i="1"/>
  <c r="G61" i="1"/>
  <c r="G25" i="1"/>
  <c r="G15" i="1"/>
  <c r="G43" i="1"/>
  <c r="G33" i="1"/>
  <c r="G51" i="1"/>
  <c r="G29" i="1"/>
  <c r="G41" i="1"/>
  <c r="G60" i="1"/>
  <c r="G58" i="1"/>
  <c r="G46" i="1"/>
  <c r="G64" i="1"/>
  <c r="G23" i="1"/>
  <c r="G48" i="1"/>
  <c r="G36" i="1"/>
  <c r="G54" i="1"/>
  <c r="G13" i="1"/>
  <c r="G31" i="1"/>
  <c r="G9" i="1"/>
  <c r="G38" i="1"/>
  <c r="G26" i="1"/>
  <c r="G44" i="1"/>
  <c r="G62" i="1"/>
  <c r="G21" i="1"/>
  <c r="G17" i="1"/>
  <c r="G28" i="1"/>
  <c r="G16" i="1"/>
  <c r="G34" i="1"/>
  <c r="G52" i="1"/>
  <c r="G11" i="1"/>
  <c r="G18" i="1"/>
  <c r="G65" i="1"/>
  <c r="G24" i="1"/>
  <c r="G42" i="1"/>
  <c r="G50" i="1"/>
  <c r="G59" i="1"/>
  <c r="G57" i="1"/>
  <c r="G55" i="1"/>
  <c r="G14" i="1"/>
  <c r="G32" i="1"/>
  <c r="G40" i="1"/>
  <c r="G49" i="1"/>
  <c r="G47" i="1"/>
  <c r="G45" i="1"/>
  <c r="G63" i="1"/>
  <c r="G22" i="1"/>
  <c r="G30" i="1"/>
  <c r="G39" i="1"/>
  <c r="G37" i="1"/>
  <c r="G35" i="1"/>
  <c r="G53" i="1"/>
  <c r="G12" i="1"/>
  <c r="G67" i="2"/>
  <c r="G67" i="1" l="1"/>
  <c r="E67" i="5"/>
</calcChain>
</file>

<file path=xl/sharedStrings.xml><?xml version="1.0" encoding="utf-8"?>
<sst xmlns="http://schemas.openxmlformats.org/spreadsheetml/2006/main" count="298" uniqueCount="84">
  <si>
    <t>Chi Tiết</t>
  </si>
  <si>
    <t>ĐVT</t>
  </si>
  <si>
    <t>Tỷ Trọng (%)</t>
  </si>
  <si>
    <t>A. CHI PHÍ THÁO DỠ &amp; XÂY DỰNG CƠ BẢN</t>
  </si>
  <si>
    <t>Luôn dự trù một khoản cho các hạng mục này.</t>
  </si>
  <si>
    <t>1. Phá dỡ tủ bếp cũ, tường cũ</t>
  </si>
  <si>
    <t>Gói</t>
  </si>
  <si>
    <t>Hỏi kỹ đơn vị thi công có bao gồm vận chuyển xà bần không.</t>
  </si>
  <si>
    <t>2. Đi lại đường điện, nước</t>
  </si>
  <si>
    <t>Dựa trên bản vẽ mới, cần tính toán số lượng ổ cắm, vị trí cấp/thoát nước.</t>
  </si>
  <si>
    <t>3. Ốp lát lại tường, sàn bếp</t>
  </si>
  <si>
    <t>m²</t>
  </si>
  <si>
    <t>4. Sơn sửa lại tường, trần</t>
  </si>
  <si>
    <t>B. CHI PHÍ PHẦN THÙNG, CÁNH TỦ &amp; MẶT ĐÁ</t>
  </si>
  <si>
    <t>Nên chiếm 60-65% tổng chi phí.</t>
  </si>
  <si>
    <t>1. Thùng và cánh tủ bếp dưới</t>
  </si>
  <si>
    <t>Mét dài</t>
  </si>
  <si>
    <t>Luôn yêu cầu Gỗ MDF cốt lõi xanh chống ẩm An Cường.</t>
  </si>
  <si>
    <t>2. Thùng và cánh tủ bếp trên</t>
  </si>
  <si>
    <t>3. Mặt đá bàn bếp</t>
  </si>
  <si>
    <t>Nên chọn đá nhân tạo gốc thạch anh để đảm bảo độ bền và thẩm mỹ.</t>
  </si>
  <si>
    <t>4. Kính ốp tường bếp</t>
  </si>
  <si>
    <t>5. Chi phí gia công, lắp đặt</t>
  </si>
  <si>
    <t>Hỏi rõ đơn giá đã bao gồm chi phí này chưa.</t>
  </si>
  <si>
    <t>C. CHI PHÍ "LINH HỒN" - PHỤ KIỆN THÔNG MINH</t>
  </si>
  <si>
    <t>Nên chiếm 15-20%. Khoản đầu tư thông minh nhất.</t>
  </si>
  <si>
    <t>1. Bản lề giảm chấn NewEra</t>
  </si>
  <si>
    <t>Cái</t>
  </si>
  <si>
    <t>Chọn loại Inox 304 (bảo hành trọn đời) cho khoang chậu rửa.</t>
  </si>
  <si>
    <t>2. Ray trượt âm giảm chấn NewEra</t>
  </si>
  <si>
    <t>Bộ</t>
  </si>
  <si>
    <t>Chọn loại Inox 304 (bảo hành trọn đời) nếu có yêu cầu cao nhất.</t>
  </si>
  <si>
    <t>3. Giá bát nâng hạ NewEra</t>
  </si>
  <si>
    <t>Khoản đầu tư mang lại sự tiện nghi vượt trội.</t>
  </si>
  <si>
    <t>4. Giá bát cố định NewEra</t>
  </si>
  <si>
    <t>Bắt buộc phải là Inox 304, bảo hành rỉ sét trọn đời.</t>
  </si>
  <si>
    <t>5. Giá xoong nồi tủ dưới NewEra</t>
  </si>
  <si>
    <t>Nên chọn Inox 304, bảo hành rỉ sét trọn đời.</t>
  </si>
  <si>
    <t>6. Kệ gia vị, dao thớt NewEra</t>
  </si>
  <si>
    <t>7. Kệ góc liên hoàn NewEra</t>
  </si>
  <si>
    <t>Giải pháp "khai tử" góc chết, tối ưu không gian.</t>
  </si>
  <si>
    <t>8. Tủ đồ khô (tủ kho) NewEra</t>
  </si>
  <si>
    <t>Giải pháp lưu trữ tối thượng cho bếp hiện đại.</t>
  </si>
  <si>
    <t>9. Thùng gạo thông minh NewEra</t>
  </si>
  <si>
    <t>10. Thùng rác âm tủ NewEra</t>
  </si>
  <si>
    <t>Nên chọn loại 2 ngăn để phân loại rác.</t>
  </si>
  <si>
    <t>11. Khay chia thìa dĩa NewEra</t>
  </si>
  <si>
    <t>12. Phụ kiện khác...</t>
  </si>
  <si>
    <t>D. CHI PHÍ THIẾT BỊ BẾP</t>
  </si>
  <si>
    <t>Nên chiếm 20-25% tổng chi phí.</t>
  </si>
  <si>
    <t>Ưu tiên loại có linh kiện tốt (mặt kính Schott/Kanger).</t>
  </si>
  <si>
    <t>(Tùy chọn)</t>
  </si>
  <si>
    <t>6. Lò vi sóng</t>
  </si>
  <si>
    <t>7. Máy rửa bát</t>
  </si>
  <si>
    <t>E. CHI PHÍ HOÀN THIỆN &amp; PHÁT SINH</t>
  </si>
  <si>
    <t>Luôn dự trù 5-10% tổng chi phí cho hạng mục này.</t>
  </si>
  <si>
    <t>1. Tay nắm (nếu có)</t>
  </si>
  <si>
    <t>2. Đèn LED dưới tủ bếp trên</t>
  </si>
  <si>
    <t>Mét</t>
  </si>
  <si>
    <t>3. Chi phí vận chuyển</t>
  </si>
  <si>
    <t>Hỏi rõ nhà thầu ngay từ đầu.</t>
  </si>
  <si>
    <t>4. Chi phí dự phòng khác</t>
  </si>
  <si>
    <t>...</t>
  </si>
  <si>
    <t>TỔNG CỘNG</t>
  </si>
  <si>
    <t>1. Bếp từ 2 vùng nấu NewEra</t>
  </si>
  <si>
    <t>2. Máy hút mùi âm NewEra</t>
  </si>
  <si>
    <t>3. Chậu rửa NewEra</t>
  </si>
  <si>
    <t>4. Vòi rửa NewEra</t>
  </si>
  <si>
    <t>5. Lò nướng NewEra</t>
  </si>
  <si>
    <t>STT</t>
  </si>
  <si>
    <t>Ghi Chú Chuyên Gia NewEra / Lưu ý</t>
  </si>
  <si>
    <t>Đơn Giá 
(VNĐ)</t>
  </si>
  <si>
    <t>Thành Tiền 
(VNĐ)</t>
  </si>
  <si>
    <t>Số 
Lượng</t>
  </si>
  <si>
    <t>Tên công trình:</t>
  </si>
  <si>
    <t xml:space="preserve">Địa chỉ: </t>
  </si>
  <si>
    <t>Chủ đầu tư:</t>
  </si>
  <si>
    <t>BẠN CHỈ CẦN GÕ ĐƠN GIÁ/SỐ LƯỢNG CÒN TOÀN BỘ CÁC HẠNG MỤC KHÁC SẼ TỰ ĐỘNG</t>
  </si>
  <si>
    <t>FILE EXCEL DỰ TOÁN CHI PHÍ LÀM BẾP - TẠO BỞI PHỤ KIỆN BẾP NEWERA - TÂN KỶ NGUYÊN (www.tkn.vn) 
- HN: 0815 8888 99
- HCM: 0906 778 338
- Zalo: 0986 255 699
Tư vấn phụ kiện miễn phí</t>
  </si>
  <si>
    <t>Đơn vị báo giá:</t>
  </si>
  <si>
    <t>Thành Tiền 
(NCC1)</t>
  </si>
  <si>
    <t>Chênh lệch 
(VNĐ)</t>
  </si>
  <si>
    <t>Bạn gõ đơn giá/số lượng vào sheet Giá NCC1 và Giá NCC2 và file này sẽ tự động cập nhật</t>
  </si>
  <si>
    <t>Bạn gõ đơn giá/số lượng vào sheet Giá NCC1 và Giá NCC2 và file này sẽ tự động cập nhật. Không gõ file này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</si>
</sst>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6" formatCode="_(* #,##0_);_(* \(#,##0\);_(* &quot;-&quot;??_);_(@_)"/>
    <numFmt numFmtId="167" formatCode="0.0%"/>
  </numFmts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8"/>
      <color rgb="FF000000"/>
      <name val="Arial"/>
      <family val="2"/>
      <scheme val="minor"/>
    </font>
    <font>
      <b/>
      <sz val="8"/>
      <color rgb="FFFF0000"/>
      <name val="Arial"/>
      <family val="2"/>
      <scheme val="minor"/>
    </font>
    <font>
      <b/>
      <sz val="12"/>
      <color rgb="FF000000"/>
      <name val="Arial"/>
      <family val="2"/>
      <scheme val="minor"/>
    </font>
    <font>
      <sz val="10"/>
      <color rgb="FFFF0000"/>
      <name val="Arial"/>
      <family val="2"/>
      <scheme val="minor"/>
    </font>
    <font>
      <b/>
      <sz val="16"/>
      <color rgb="FFFF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dashDotDot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dashDot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DotDot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67" fontId="3" fillId="0" borderId="1" xfId="2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66" fontId="3" fillId="3" borderId="1" xfId="1" applyNumberFormat="1" applyFont="1" applyFill="1" applyBorder="1" applyAlignment="1">
      <alignment vertical="center"/>
    </xf>
    <xf numFmtId="167" fontId="3" fillId="3" borderId="1" xfId="2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66" fontId="3" fillId="0" borderId="1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166" fontId="0" fillId="0" borderId="6" xfId="1" applyNumberFormat="1" applyFont="1" applyBorder="1" applyAlignment="1">
      <alignment vertical="center"/>
    </xf>
    <xf numFmtId="166" fontId="1" fillId="0" borderId="6" xfId="1" applyNumberFormat="1" applyFont="1" applyBorder="1" applyAlignment="1">
      <alignment vertical="center"/>
    </xf>
    <xf numFmtId="167" fontId="1" fillId="0" borderId="6" xfId="2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166" fontId="0" fillId="0" borderId="7" xfId="1" applyNumberFormat="1" applyFont="1" applyBorder="1" applyAlignment="1">
      <alignment vertical="center"/>
    </xf>
    <xf numFmtId="166" fontId="1" fillId="0" borderId="7" xfId="1" applyNumberFormat="1" applyFont="1" applyBorder="1" applyAlignment="1">
      <alignment vertical="center"/>
    </xf>
    <xf numFmtId="167" fontId="1" fillId="0" borderId="7" xfId="2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166" fontId="0" fillId="0" borderId="8" xfId="1" applyNumberFormat="1" applyFont="1" applyBorder="1" applyAlignment="1">
      <alignment vertical="center"/>
    </xf>
    <xf numFmtId="166" fontId="1" fillId="0" borderId="8" xfId="1" applyNumberFormat="1" applyFont="1" applyBorder="1" applyAlignment="1">
      <alignment vertical="center"/>
    </xf>
    <xf numFmtId="167" fontId="1" fillId="0" borderId="8" xfId="2" applyNumberFormat="1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6" fontId="3" fillId="3" borderId="1" xfId="1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166" fontId="1" fillId="0" borderId="9" xfId="1" applyNumberFormat="1" applyFont="1" applyBorder="1" applyAlignment="1">
      <alignment vertical="center"/>
    </xf>
    <xf numFmtId="166" fontId="1" fillId="0" borderId="1" xfId="1" applyNumberFormat="1" applyFont="1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66" fontId="5" fillId="3" borderId="1" xfId="1" applyNumberFormat="1" applyFont="1" applyFill="1" applyBorder="1" applyAlignment="1">
      <alignment horizontal="center" vertical="center"/>
    </xf>
    <xf numFmtId="166" fontId="9" fillId="0" borderId="1" xfId="1" applyNumberFormat="1" applyFont="1" applyBorder="1" applyAlignment="1">
      <alignment horizontal="center" vertical="center"/>
    </xf>
    <xf numFmtId="166" fontId="5" fillId="0" borderId="1" xfId="1" applyNumberFormat="1" applyFont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111991</xdr:colOff>
      <xdr:row>7</xdr:row>
      <xdr:rowOff>279399</xdr:rowOff>
    </xdr:from>
    <xdr:to>
      <xdr:col>17</xdr:col>
      <xdr:colOff>386710</xdr:colOff>
      <xdr:row>45</xdr:row>
      <xdr:rowOff>115453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E48E56-7022-D944-B1FE-27173C1CD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15173" y="1653308"/>
          <a:ext cx="5123810" cy="74098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120327</xdr:colOff>
      <xdr:row>7</xdr:row>
      <xdr:rowOff>156742</xdr:rowOff>
    </xdr:from>
    <xdr:to>
      <xdr:col>14</xdr:col>
      <xdr:colOff>958272</xdr:colOff>
      <xdr:row>36</xdr:row>
      <xdr:rowOff>34637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17D34F-D17B-DB5D-3B14-A390D983A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59236" y="1530651"/>
          <a:ext cx="3955218" cy="57198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55606</xdr:colOff>
      <xdr:row>7</xdr:row>
      <xdr:rowOff>221674</xdr:rowOff>
    </xdr:from>
    <xdr:to>
      <xdr:col>14</xdr:col>
      <xdr:colOff>952437</xdr:colOff>
      <xdr:row>36</xdr:row>
      <xdr:rowOff>184729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72D98D-A908-DC4B-9786-B11FC7F18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94515" y="1595583"/>
          <a:ext cx="4014104" cy="5805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1ABF1-CB16-7548-9EF5-9B4569EA4A56}">
  <sheetPr>
    <outlinePr summaryBelow="0" summaryRight="0"/>
  </sheetPr>
  <dimension ref="A1:Q67"/>
  <sheetViews>
    <sheetView zoomScale="110" zoomScaleNormal="110" workbookViewId="0">
      <selection activeCell="J18" sqref="J18"/>
    </sheetView>
  </sheetViews>
  <sheetFormatPr baseColWidth="10" defaultColWidth="12.6640625" defaultRowHeight="15.75" customHeight="1" x14ac:dyDescent="0.15"/>
  <cols>
    <col min="1" max="1" width="4.33203125" style="14" bestFit="1" customWidth="1"/>
    <col min="2" max="2" width="28" style="1" bestFit="1" customWidth="1"/>
    <col min="3" max="3" width="6.6640625" style="2" bestFit="1" customWidth="1"/>
    <col min="4" max="4" width="11.6640625" style="1" customWidth="1"/>
    <col min="5" max="5" width="13.6640625" style="15" bestFit="1" customWidth="1"/>
    <col min="6" max="6" width="11.33203125" style="15" customWidth="1"/>
    <col min="7" max="7" width="8.33203125" style="1" customWidth="1"/>
    <col min="8" max="12" width="13.6640625" style="1" customWidth="1"/>
    <col min="13" max="16384" width="12.6640625" style="1"/>
  </cols>
  <sheetData>
    <row r="1" spans="1:17" ht="15.75" customHeight="1" x14ac:dyDescent="0.15">
      <c r="F1" s="58"/>
      <c r="G1" s="59"/>
      <c r="H1" s="60"/>
      <c r="I1" s="48"/>
      <c r="J1" s="48"/>
      <c r="K1" s="48"/>
      <c r="L1" s="48"/>
      <c r="M1" s="66" t="s">
        <v>78</v>
      </c>
      <c r="N1" s="66"/>
      <c r="O1" s="66"/>
      <c r="P1" s="66"/>
      <c r="Q1" s="66"/>
    </row>
    <row r="2" spans="1:17" ht="15.75" customHeight="1" x14ac:dyDescent="0.15">
      <c r="B2" s="47" t="s">
        <v>79</v>
      </c>
      <c r="C2" s="19"/>
      <c r="D2" s="19"/>
      <c r="E2" s="19"/>
      <c r="F2" s="50"/>
      <c r="G2" s="59"/>
      <c r="H2" s="67" t="s">
        <v>83</v>
      </c>
      <c r="I2" s="67"/>
      <c r="J2" s="67"/>
      <c r="K2" s="67"/>
      <c r="L2" s="48"/>
      <c r="M2" s="66"/>
      <c r="N2" s="66"/>
      <c r="O2" s="66"/>
      <c r="P2" s="66"/>
      <c r="Q2" s="66"/>
    </row>
    <row r="3" spans="1:17" ht="15.75" customHeight="1" x14ac:dyDescent="0.15">
      <c r="B3" s="47" t="s">
        <v>74</v>
      </c>
      <c r="C3" s="19"/>
      <c r="D3" s="19"/>
      <c r="E3" s="19"/>
      <c r="F3" s="50"/>
      <c r="G3" s="59"/>
      <c r="H3" s="67"/>
      <c r="I3" s="67"/>
      <c r="J3" s="67"/>
      <c r="K3" s="67"/>
      <c r="L3" s="48"/>
      <c r="M3" s="66"/>
      <c r="N3" s="66"/>
      <c r="O3" s="66"/>
      <c r="P3" s="66"/>
      <c r="Q3" s="66"/>
    </row>
    <row r="4" spans="1:17" ht="15.75" customHeight="1" x14ac:dyDescent="0.15">
      <c r="B4" s="47" t="s">
        <v>75</v>
      </c>
      <c r="C4" s="19"/>
      <c r="D4" s="19"/>
      <c r="E4" s="19"/>
      <c r="F4" s="50"/>
      <c r="G4" s="59"/>
      <c r="H4" s="67"/>
      <c r="I4" s="67"/>
      <c r="J4" s="67"/>
      <c r="K4" s="67"/>
      <c r="L4" s="48"/>
      <c r="M4" s="66"/>
      <c r="N4" s="66"/>
      <c r="O4" s="66"/>
      <c r="P4" s="66"/>
      <c r="Q4" s="66"/>
    </row>
    <row r="5" spans="1:17" ht="15.75" customHeight="1" x14ac:dyDescent="0.15">
      <c r="B5" s="47" t="s">
        <v>76</v>
      </c>
      <c r="C5" s="19"/>
      <c r="D5" s="19"/>
      <c r="E5" s="19"/>
      <c r="F5" s="50"/>
      <c r="G5" s="59"/>
      <c r="H5" s="67"/>
      <c r="I5" s="67"/>
      <c r="J5" s="67"/>
      <c r="K5" s="67"/>
      <c r="L5" s="48"/>
      <c r="M5" s="66"/>
      <c r="N5" s="66"/>
      <c r="O5" s="66"/>
      <c r="P5" s="66"/>
      <c r="Q5" s="66"/>
    </row>
    <row r="6" spans="1:17" ht="15.75" customHeight="1" x14ac:dyDescent="0.15">
      <c r="B6" s="16"/>
      <c r="F6" s="58"/>
      <c r="G6" s="59"/>
      <c r="H6" s="67"/>
      <c r="I6" s="67"/>
      <c r="J6" s="67"/>
      <c r="K6" s="67"/>
      <c r="L6" s="48"/>
      <c r="M6" s="66"/>
      <c r="N6" s="66"/>
      <c r="O6" s="66"/>
      <c r="P6" s="66"/>
      <c r="Q6" s="66"/>
    </row>
    <row r="7" spans="1:17" ht="15.75" customHeight="1" x14ac:dyDescent="0.15">
      <c r="A7" s="65" t="s">
        <v>82</v>
      </c>
      <c r="B7" s="65"/>
      <c r="C7" s="65"/>
      <c r="D7" s="65"/>
      <c r="E7" s="65"/>
      <c r="F7" s="51"/>
      <c r="G7" s="59"/>
      <c r="H7" s="60"/>
      <c r="I7" s="48"/>
      <c r="J7" s="48"/>
      <c r="K7" s="48"/>
      <c r="L7" s="48"/>
      <c r="M7" s="66"/>
      <c r="N7" s="66"/>
      <c r="O7" s="66"/>
      <c r="P7" s="66"/>
      <c r="Q7" s="66"/>
    </row>
    <row r="8" spans="1:17" ht="35" customHeight="1" x14ac:dyDescent="0.15">
      <c r="A8" s="10" t="s">
        <v>69</v>
      </c>
      <c r="B8" s="11" t="s">
        <v>0</v>
      </c>
      <c r="C8" s="11" t="s">
        <v>1</v>
      </c>
      <c r="D8" s="10" t="s">
        <v>80</v>
      </c>
      <c r="E8" s="10" t="s">
        <v>80</v>
      </c>
      <c r="F8" s="61" t="s">
        <v>81</v>
      </c>
    </row>
    <row r="9" spans="1:17" ht="13" x14ac:dyDescent="0.15">
      <c r="A9" s="6" t="s">
        <v>3</v>
      </c>
      <c r="B9" s="6"/>
      <c r="C9" s="6"/>
      <c r="D9" s="7">
        <f>'Giá Nhà CC 1'!F9</f>
        <v>1000003</v>
      </c>
      <c r="E9" s="52">
        <f>'Giá Nhà CC 2'!F9</f>
        <v>500000</v>
      </c>
      <c r="F9" s="62">
        <f>D9-E9</f>
        <v>500003</v>
      </c>
    </row>
    <row r="10" spans="1:17" ht="15.75" customHeight="1" x14ac:dyDescent="0.15">
      <c r="A10" s="53">
        <v>1</v>
      </c>
      <c r="B10" s="54" t="s">
        <v>5</v>
      </c>
      <c r="C10" s="55" t="s">
        <v>6</v>
      </c>
      <c r="D10" s="56">
        <f>'Giá Nhà CC 1'!F10</f>
        <v>1000000</v>
      </c>
      <c r="E10" s="57">
        <f>'Giá Nhà CC 2'!F10</f>
        <v>500000</v>
      </c>
      <c r="F10" s="63">
        <f>D10-E10</f>
        <v>500000</v>
      </c>
    </row>
    <row r="11" spans="1:17" ht="15.75" customHeight="1" x14ac:dyDescent="0.15">
      <c r="A11" s="27">
        <v>2</v>
      </c>
      <c r="B11" s="28" t="s">
        <v>8</v>
      </c>
      <c r="C11" s="29" t="s">
        <v>6</v>
      </c>
      <c r="D11" s="25">
        <f>'Giá Nhà CC 1'!F11</f>
        <v>1</v>
      </c>
      <c r="E11" s="57">
        <f>'Giá Nhà CC 2'!F11</f>
        <v>0</v>
      </c>
      <c r="F11" s="63">
        <f t="shared" ref="F11:F66" si="0">D11-E11</f>
        <v>1</v>
      </c>
    </row>
    <row r="12" spans="1:17" ht="15.75" customHeight="1" x14ac:dyDescent="0.15">
      <c r="A12" s="27">
        <v>3</v>
      </c>
      <c r="B12" s="28" t="s">
        <v>10</v>
      </c>
      <c r="C12" s="29" t="s">
        <v>11</v>
      </c>
      <c r="D12" s="25">
        <f>'Giá Nhà CC 1'!F12</f>
        <v>1</v>
      </c>
      <c r="E12" s="57">
        <f>'Giá Nhà CC 2'!F12</f>
        <v>0</v>
      </c>
      <c r="F12" s="63">
        <f t="shared" si="0"/>
        <v>1</v>
      </c>
    </row>
    <row r="13" spans="1:17" ht="15.75" customHeight="1" x14ac:dyDescent="0.15">
      <c r="A13" s="27">
        <v>4</v>
      </c>
      <c r="B13" s="28" t="s">
        <v>12</v>
      </c>
      <c r="C13" s="29" t="s">
        <v>6</v>
      </c>
      <c r="D13" s="25">
        <f>'Giá Nhà CC 1'!F13</f>
        <v>1</v>
      </c>
      <c r="E13" s="57">
        <f>'Giá Nhà CC 2'!F13</f>
        <v>0</v>
      </c>
      <c r="F13" s="63">
        <f t="shared" si="0"/>
        <v>1</v>
      </c>
    </row>
    <row r="14" spans="1:17" ht="15.75" customHeight="1" x14ac:dyDescent="0.15">
      <c r="A14" s="27">
        <v>5</v>
      </c>
      <c r="B14" s="28"/>
      <c r="C14" s="29"/>
      <c r="D14" s="25">
        <f>'Giá Nhà CC 1'!F14</f>
        <v>0</v>
      </c>
      <c r="E14" s="57">
        <f>'Giá Nhà CC 2'!F14</f>
        <v>0</v>
      </c>
      <c r="F14" s="63">
        <f t="shared" si="0"/>
        <v>0</v>
      </c>
    </row>
    <row r="15" spans="1:17" ht="15.75" customHeight="1" x14ac:dyDescent="0.15">
      <c r="A15" s="27">
        <v>6</v>
      </c>
      <c r="B15" s="28"/>
      <c r="C15" s="29"/>
      <c r="D15" s="25">
        <f>'Giá Nhà CC 1'!F15</f>
        <v>0</v>
      </c>
      <c r="E15" s="57">
        <f>'Giá Nhà CC 2'!F15</f>
        <v>0</v>
      </c>
      <c r="F15" s="63">
        <f t="shared" si="0"/>
        <v>0</v>
      </c>
    </row>
    <row r="16" spans="1:17" ht="15.75" customHeight="1" x14ac:dyDescent="0.15">
      <c r="A16" s="35">
        <v>7</v>
      </c>
      <c r="B16" s="36"/>
      <c r="C16" s="37"/>
      <c r="D16" s="25">
        <f>'Giá Nhà CC 1'!F16</f>
        <v>0</v>
      </c>
      <c r="E16" s="57">
        <f>'Giá Nhà CC 2'!F16</f>
        <v>0</v>
      </c>
      <c r="F16" s="63">
        <f t="shared" si="0"/>
        <v>0</v>
      </c>
    </row>
    <row r="17" spans="1:6" ht="13" customHeight="1" x14ac:dyDescent="0.15">
      <c r="A17" s="6" t="s">
        <v>13</v>
      </c>
      <c r="B17" s="6"/>
      <c r="C17" s="6"/>
      <c r="D17" s="7">
        <f>'Giá Nhà CC 1'!F17</f>
        <v>17200000</v>
      </c>
      <c r="E17" s="52">
        <f>'Giá Nhà CC 2'!F17</f>
        <v>14700000</v>
      </c>
      <c r="F17" s="62">
        <f t="shared" si="0"/>
        <v>2500000</v>
      </c>
    </row>
    <row r="18" spans="1:6" ht="15.75" customHeight="1" x14ac:dyDescent="0.15">
      <c r="A18" s="21">
        <v>1</v>
      </c>
      <c r="B18" s="22" t="s">
        <v>15</v>
      </c>
      <c r="C18" s="23" t="s">
        <v>16</v>
      </c>
      <c r="D18" s="25">
        <f>'Giá Nhà CC 1'!F18</f>
        <v>8000000</v>
      </c>
      <c r="E18" s="57">
        <f>'Giá Nhà CC 2'!F18</f>
        <v>6000000</v>
      </c>
      <c r="F18" s="63">
        <f t="shared" si="0"/>
        <v>2000000</v>
      </c>
    </row>
    <row r="19" spans="1:6" ht="15.75" customHeight="1" x14ac:dyDescent="0.15">
      <c r="A19" s="27">
        <v>2</v>
      </c>
      <c r="B19" s="28" t="s">
        <v>18</v>
      </c>
      <c r="C19" s="29" t="s">
        <v>16</v>
      </c>
      <c r="D19" s="25">
        <f>'Giá Nhà CC 1'!F19</f>
        <v>6000000</v>
      </c>
      <c r="E19" s="57">
        <f>'Giá Nhà CC 2'!F19</f>
        <v>5100000</v>
      </c>
      <c r="F19" s="63">
        <f t="shared" si="0"/>
        <v>900000</v>
      </c>
    </row>
    <row r="20" spans="1:6" ht="15.75" customHeight="1" x14ac:dyDescent="0.15">
      <c r="A20" s="27">
        <v>3</v>
      </c>
      <c r="B20" s="28" t="s">
        <v>19</v>
      </c>
      <c r="C20" s="29" t="s">
        <v>16</v>
      </c>
      <c r="D20" s="25">
        <f>'Giá Nhà CC 1'!F20</f>
        <v>3200000</v>
      </c>
      <c r="E20" s="57">
        <f>'Giá Nhà CC 2'!F20</f>
        <v>3600000</v>
      </c>
      <c r="F20" s="63">
        <f t="shared" si="0"/>
        <v>-400000</v>
      </c>
    </row>
    <row r="21" spans="1:6" ht="15.75" customHeight="1" x14ac:dyDescent="0.15">
      <c r="A21" s="27">
        <v>4</v>
      </c>
      <c r="B21" s="28" t="s">
        <v>21</v>
      </c>
      <c r="C21" s="29" t="s">
        <v>16</v>
      </c>
      <c r="D21" s="25">
        <f>'Giá Nhà CC 1'!F21</f>
        <v>0</v>
      </c>
      <c r="E21" s="57">
        <f>'Giá Nhà CC 2'!F21</f>
        <v>0</v>
      </c>
      <c r="F21" s="63">
        <f t="shared" si="0"/>
        <v>0</v>
      </c>
    </row>
    <row r="22" spans="1:6" ht="15.75" customHeight="1" x14ac:dyDescent="0.15">
      <c r="A22" s="27">
        <v>5</v>
      </c>
      <c r="B22" s="28" t="s">
        <v>22</v>
      </c>
      <c r="C22" s="29" t="s">
        <v>6</v>
      </c>
      <c r="D22" s="25">
        <f>'Giá Nhà CC 1'!F22</f>
        <v>0</v>
      </c>
      <c r="E22" s="57">
        <f>'Giá Nhà CC 2'!F22</f>
        <v>0</v>
      </c>
      <c r="F22" s="63">
        <f t="shared" si="0"/>
        <v>0</v>
      </c>
    </row>
    <row r="23" spans="1:6" ht="15.75" customHeight="1" x14ac:dyDescent="0.15">
      <c r="A23" s="27">
        <v>6</v>
      </c>
      <c r="B23" s="28"/>
      <c r="C23" s="29"/>
      <c r="D23" s="25">
        <f>'Giá Nhà CC 1'!F23</f>
        <v>0</v>
      </c>
      <c r="E23" s="57">
        <f>'Giá Nhà CC 2'!F23</f>
        <v>0</v>
      </c>
      <c r="F23" s="63">
        <f t="shared" si="0"/>
        <v>0</v>
      </c>
    </row>
    <row r="24" spans="1:6" ht="15.75" customHeight="1" x14ac:dyDescent="0.15">
      <c r="A24" s="27">
        <v>7</v>
      </c>
      <c r="B24" s="28"/>
      <c r="C24" s="29"/>
      <c r="D24" s="25">
        <f>'Giá Nhà CC 1'!F24</f>
        <v>0</v>
      </c>
      <c r="E24" s="57">
        <f>'Giá Nhà CC 2'!F24</f>
        <v>0</v>
      </c>
      <c r="F24" s="63">
        <f t="shared" si="0"/>
        <v>0</v>
      </c>
    </row>
    <row r="25" spans="1:6" ht="15.75" customHeight="1" x14ac:dyDescent="0.15">
      <c r="A25" s="27">
        <v>8</v>
      </c>
      <c r="B25" s="28"/>
      <c r="C25" s="29"/>
      <c r="D25" s="25">
        <f>'Giá Nhà CC 1'!F25</f>
        <v>0</v>
      </c>
      <c r="E25" s="57">
        <f>'Giá Nhà CC 2'!F25</f>
        <v>0</v>
      </c>
      <c r="F25" s="63">
        <f t="shared" si="0"/>
        <v>0</v>
      </c>
    </row>
    <row r="26" spans="1:6" ht="15.75" customHeight="1" x14ac:dyDescent="0.15">
      <c r="A26" s="35">
        <v>9</v>
      </c>
      <c r="B26" s="36"/>
      <c r="C26" s="37"/>
      <c r="D26" s="25">
        <f>'Giá Nhà CC 1'!F26</f>
        <v>0</v>
      </c>
      <c r="E26" s="57">
        <f>'Giá Nhà CC 2'!F26</f>
        <v>0</v>
      </c>
      <c r="F26" s="63">
        <f t="shared" si="0"/>
        <v>0</v>
      </c>
    </row>
    <row r="27" spans="1:6" ht="13" customHeight="1" x14ac:dyDescent="0.15">
      <c r="A27" s="6" t="s">
        <v>24</v>
      </c>
      <c r="B27" s="6"/>
      <c r="C27" s="6"/>
      <c r="D27" s="7">
        <f>'Giá Nhà CC 1'!F27</f>
        <v>4730000</v>
      </c>
      <c r="E27" s="52">
        <f>'Giá Nhà CC 2'!F27</f>
        <v>2420000</v>
      </c>
      <c r="F27" s="62">
        <f t="shared" si="0"/>
        <v>2310000</v>
      </c>
    </row>
    <row r="28" spans="1:6" ht="15.75" customHeight="1" x14ac:dyDescent="0.15">
      <c r="A28" s="21">
        <v>1</v>
      </c>
      <c r="B28" s="22" t="s">
        <v>26</v>
      </c>
      <c r="C28" s="23" t="s">
        <v>27</v>
      </c>
      <c r="D28" s="25">
        <f>'Giá Nhà CC 1'!F28</f>
        <v>150000</v>
      </c>
      <c r="E28" s="57">
        <f>'Giá Nhà CC 2'!F28</f>
        <v>300000</v>
      </c>
      <c r="F28" s="63">
        <f t="shared" si="0"/>
        <v>-150000</v>
      </c>
    </row>
    <row r="29" spans="1:6" ht="15.75" customHeight="1" x14ac:dyDescent="0.15">
      <c r="A29" s="27">
        <v>2</v>
      </c>
      <c r="B29" s="28" t="s">
        <v>29</v>
      </c>
      <c r="C29" s="29" t="s">
        <v>30</v>
      </c>
      <c r="D29" s="25">
        <f>'Giá Nhà CC 1'!F29</f>
        <v>80000</v>
      </c>
      <c r="E29" s="57">
        <f>'Giá Nhà CC 2'!F29</f>
        <v>120000</v>
      </c>
      <c r="F29" s="63">
        <f t="shared" si="0"/>
        <v>-40000</v>
      </c>
    </row>
    <row r="30" spans="1:6" ht="15.75" customHeight="1" x14ac:dyDescent="0.15">
      <c r="A30" s="27">
        <v>3</v>
      </c>
      <c r="B30" s="28" t="s">
        <v>32</v>
      </c>
      <c r="C30" s="29" t="s">
        <v>30</v>
      </c>
      <c r="D30" s="25">
        <f>'Giá Nhà CC 1'!F30</f>
        <v>4500000</v>
      </c>
      <c r="E30" s="57">
        <f>'Giá Nhà CC 2'!F30</f>
        <v>2000000</v>
      </c>
      <c r="F30" s="63">
        <f t="shared" si="0"/>
        <v>2500000</v>
      </c>
    </row>
    <row r="31" spans="1:6" ht="15.75" customHeight="1" x14ac:dyDescent="0.15">
      <c r="A31" s="27">
        <v>4</v>
      </c>
      <c r="B31" s="28" t="s">
        <v>34</v>
      </c>
      <c r="C31" s="29" t="s">
        <v>30</v>
      </c>
      <c r="D31" s="25">
        <f>'Giá Nhà CC 1'!F31</f>
        <v>0</v>
      </c>
      <c r="E31" s="57">
        <f>'Giá Nhà CC 2'!F31</f>
        <v>0</v>
      </c>
      <c r="F31" s="63">
        <f t="shared" si="0"/>
        <v>0</v>
      </c>
    </row>
    <row r="32" spans="1:6" ht="15.75" customHeight="1" x14ac:dyDescent="0.15">
      <c r="A32" s="27">
        <v>5</v>
      </c>
      <c r="B32" s="28" t="s">
        <v>36</v>
      </c>
      <c r="C32" s="29" t="s">
        <v>30</v>
      </c>
      <c r="D32" s="25">
        <f>'Giá Nhà CC 1'!F32</f>
        <v>0</v>
      </c>
      <c r="E32" s="57">
        <f>'Giá Nhà CC 2'!F32</f>
        <v>0</v>
      </c>
      <c r="F32" s="63">
        <f t="shared" si="0"/>
        <v>0</v>
      </c>
    </row>
    <row r="33" spans="1:6" ht="15.75" customHeight="1" x14ac:dyDescent="0.15">
      <c r="A33" s="27">
        <v>6</v>
      </c>
      <c r="B33" s="28" t="s">
        <v>38</v>
      </c>
      <c r="C33" s="29" t="s">
        <v>30</v>
      </c>
      <c r="D33" s="25">
        <f>'Giá Nhà CC 1'!F33</f>
        <v>0</v>
      </c>
      <c r="E33" s="57">
        <f>'Giá Nhà CC 2'!F33</f>
        <v>0</v>
      </c>
      <c r="F33" s="63">
        <f t="shared" si="0"/>
        <v>0</v>
      </c>
    </row>
    <row r="34" spans="1:6" ht="15.75" customHeight="1" x14ac:dyDescent="0.15">
      <c r="A34" s="27">
        <v>7</v>
      </c>
      <c r="B34" s="28" t="s">
        <v>39</v>
      </c>
      <c r="C34" s="29" t="s">
        <v>30</v>
      </c>
      <c r="D34" s="25">
        <f>'Giá Nhà CC 1'!F34</f>
        <v>0</v>
      </c>
      <c r="E34" s="57">
        <f>'Giá Nhà CC 2'!F34</f>
        <v>0</v>
      </c>
      <c r="F34" s="63">
        <f t="shared" si="0"/>
        <v>0</v>
      </c>
    </row>
    <row r="35" spans="1:6" ht="15.75" customHeight="1" x14ac:dyDescent="0.15">
      <c r="A35" s="27">
        <v>8</v>
      </c>
      <c r="B35" s="28" t="s">
        <v>41</v>
      </c>
      <c r="C35" s="29" t="s">
        <v>30</v>
      </c>
      <c r="D35" s="25">
        <f>'Giá Nhà CC 1'!F35</f>
        <v>0</v>
      </c>
      <c r="E35" s="57">
        <f>'Giá Nhà CC 2'!F35</f>
        <v>0</v>
      </c>
      <c r="F35" s="63">
        <f t="shared" si="0"/>
        <v>0</v>
      </c>
    </row>
    <row r="36" spans="1:6" ht="15.75" customHeight="1" x14ac:dyDescent="0.15">
      <c r="A36" s="27">
        <v>9</v>
      </c>
      <c r="B36" s="28" t="s">
        <v>43</v>
      </c>
      <c r="C36" s="29" t="s">
        <v>27</v>
      </c>
      <c r="D36" s="25">
        <f>'Giá Nhà CC 1'!F36</f>
        <v>0</v>
      </c>
      <c r="E36" s="57">
        <f>'Giá Nhà CC 2'!F36</f>
        <v>0</v>
      </c>
      <c r="F36" s="63">
        <f t="shared" si="0"/>
        <v>0</v>
      </c>
    </row>
    <row r="37" spans="1:6" ht="15.75" customHeight="1" x14ac:dyDescent="0.15">
      <c r="A37" s="27">
        <v>10</v>
      </c>
      <c r="B37" s="28" t="s">
        <v>44</v>
      </c>
      <c r="C37" s="29" t="s">
        <v>27</v>
      </c>
      <c r="D37" s="25">
        <f>'Giá Nhà CC 1'!F37</f>
        <v>0</v>
      </c>
      <c r="E37" s="57">
        <f>'Giá Nhà CC 2'!F37</f>
        <v>0</v>
      </c>
      <c r="F37" s="63">
        <f t="shared" si="0"/>
        <v>0</v>
      </c>
    </row>
    <row r="38" spans="1:6" ht="15.75" customHeight="1" x14ac:dyDescent="0.15">
      <c r="A38" s="27">
        <v>11</v>
      </c>
      <c r="B38" s="28" t="s">
        <v>46</v>
      </c>
      <c r="C38" s="29" t="s">
        <v>27</v>
      </c>
      <c r="D38" s="25">
        <f>'Giá Nhà CC 1'!F38</f>
        <v>0</v>
      </c>
      <c r="E38" s="57">
        <f>'Giá Nhà CC 2'!F38</f>
        <v>0</v>
      </c>
      <c r="F38" s="63">
        <f t="shared" si="0"/>
        <v>0</v>
      </c>
    </row>
    <row r="39" spans="1:6" ht="15.75" customHeight="1" x14ac:dyDescent="0.15">
      <c r="A39" s="27">
        <v>12</v>
      </c>
      <c r="B39" s="28" t="s">
        <v>47</v>
      </c>
      <c r="C39" s="29"/>
      <c r="D39" s="25">
        <f>'Giá Nhà CC 1'!F39</f>
        <v>0</v>
      </c>
      <c r="E39" s="57">
        <f>'Giá Nhà CC 2'!F39</f>
        <v>0</v>
      </c>
      <c r="F39" s="63">
        <f t="shared" si="0"/>
        <v>0</v>
      </c>
    </row>
    <row r="40" spans="1:6" ht="15.75" customHeight="1" x14ac:dyDescent="0.15">
      <c r="A40" s="27">
        <v>13</v>
      </c>
      <c r="B40" s="28"/>
      <c r="C40" s="29"/>
      <c r="D40" s="25">
        <f>'Giá Nhà CC 1'!F40</f>
        <v>0</v>
      </c>
      <c r="E40" s="57">
        <f>'Giá Nhà CC 2'!F40</f>
        <v>0</v>
      </c>
      <c r="F40" s="63">
        <f t="shared" si="0"/>
        <v>0</v>
      </c>
    </row>
    <row r="41" spans="1:6" ht="15.75" customHeight="1" x14ac:dyDescent="0.15">
      <c r="A41" s="27">
        <v>14</v>
      </c>
      <c r="B41" s="28"/>
      <c r="C41" s="29"/>
      <c r="D41" s="25">
        <f>'Giá Nhà CC 1'!F41</f>
        <v>0</v>
      </c>
      <c r="E41" s="57">
        <f>'Giá Nhà CC 2'!F41</f>
        <v>0</v>
      </c>
      <c r="F41" s="63">
        <f t="shared" si="0"/>
        <v>0</v>
      </c>
    </row>
    <row r="42" spans="1:6" ht="15.75" customHeight="1" x14ac:dyDescent="0.15">
      <c r="A42" s="27">
        <v>15</v>
      </c>
      <c r="B42" s="28"/>
      <c r="C42" s="29"/>
      <c r="D42" s="25">
        <f>'Giá Nhà CC 1'!F42</f>
        <v>0</v>
      </c>
      <c r="E42" s="57">
        <f>'Giá Nhà CC 2'!F42</f>
        <v>0</v>
      </c>
      <c r="F42" s="63">
        <f t="shared" si="0"/>
        <v>0</v>
      </c>
    </row>
    <row r="43" spans="1:6" ht="15.75" customHeight="1" x14ac:dyDescent="0.15">
      <c r="A43" s="35">
        <v>16</v>
      </c>
      <c r="B43" s="36"/>
      <c r="C43" s="43"/>
      <c r="D43" s="25">
        <f>'Giá Nhà CC 1'!F43</f>
        <v>0</v>
      </c>
      <c r="E43" s="57">
        <f>'Giá Nhà CC 2'!F43</f>
        <v>0</v>
      </c>
      <c r="F43" s="63">
        <f t="shared" si="0"/>
        <v>0</v>
      </c>
    </row>
    <row r="44" spans="1:6" ht="13" customHeight="1" x14ac:dyDescent="0.15">
      <c r="A44" s="6" t="s">
        <v>48</v>
      </c>
      <c r="B44" s="6"/>
      <c r="C44" s="6"/>
      <c r="D44" s="7">
        <f>'Giá Nhà CC 1'!F44</f>
        <v>9700000</v>
      </c>
      <c r="E44" s="52">
        <f>'Giá Nhà CC 2'!F44</f>
        <v>3900000</v>
      </c>
      <c r="F44" s="62">
        <f t="shared" si="0"/>
        <v>5800000</v>
      </c>
    </row>
    <row r="45" spans="1:6" ht="15.75" customHeight="1" x14ac:dyDescent="0.15">
      <c r="A45" s="21">
        <v>1</v>
      </c>
      <c r="B45" s="22" t="s">
        <v>64</v>
      </c>
      <c r="C45" s="23" t="s">
        <v>27</v>
      </c>
      <c r="D45" s="25">
        <f>'Giá Nhà CC 1'!F45</f>
        <v>4500000</v>
      </c>
      <c r="E45" s="57">
        <f>'Giá Nhà CC 2'!F45</f>
        <v>1500000</v>
      </c>
      <c r="F45" s="63">
        <f t="shared" si="0"/>
        <v>3000000</v>
      </c>
    </row>
    <row r="46" spans="1:6" ht="15.75" customHeight="1" x14ac:dyDescent="0.15">
      <c r="A46" s="27">
        <v>2</v>
      </c>
      <c r="B46" s="28" t="s">
        <v>65</v>
      </c>
      <c r="C46" s="29" t="s">
        <v>27</v>
      </c>
      <c r="D46" s="25">
        <f>'Giá Nhà CC 1'!F46</f>
        <v>2500000</v>
      </c>
      <c r="E46" s="57">
        <f>'Giá Nhà CC 2'!F46</f>
        <v>1100000</v>
      </c>
      <c r="F46" s="63">
        <f t="shared" si="0"/>
        <v>1400000</v>
      </c>
    </row>
    <row r="47" spans="1:6" ht="15.75" customHeight="1" x14ac:dyDescent="0.15">
      <c r="A47" s="27">
        <v>3</v>
      </c>
      <c r="B47" s="28" t="s">
        <v>66</v>
      </c>
      <c r="C47" s="29" t="s">
        <v>27</v>
      </c>
      <c r="D47" s="25">
        <f>'Giá Nhà CC 1'!F47</f>
        <v>1500000</v>
      </c>
      <c r="E47" s="57">
        <f>'Giá Nhà CC 2'!F47</f>
        <v>800000</v>
      </c>
      <c r="F47" s="63">
        <f t="shared" si="0"/>
        <v>700000</v>
      </c>
    </row>
    <row r="48" spans="1:6" ht="15.75" customHeight="1" x14ac:dyDescent="0.15">
      <c r="A48" s="27">
        <v>4</v>
      </c>
      <c r="B48" s="28" t="s">
        <v>67</v>
      </c>
      <c r="C48" s="29" t="s">
        <v>27</v>
      </c>
      <c r="D48" s="25">
        <f>'Giá Nhà CC 1'!F48</f>
        <v>1200000</v>
      </c>
      <c r="E48" s="57">
        <f>'Giá Nhà CC 2'!F48</f>
        <v>500000</v>
      </c>
      <c r="F48" s="63">
        <f t="shared" si="0"/>
        <v>700000</v>
      </c>
    </row>
    <row r="49" spans="1:6" ht="15.75" customHeight="1" x14ac:dyDescent="0.15">
      <c r="A49" s="27">
        <v>5</v>
      </c>
      <c r="B49" s="28" t="s">
        <v>68</v>
      </c>
      <c r="C49" s="29" t="s">
        <v>27</v>
      </c>
      <c r="D49" s="25">
        <f>'Giá Nhà CC 1'!F49</f>
        <v>0</v>
      </c>
      <c r="E49" s="57">
        <f>'Giá Nhà CC 2'!F49</f>
        <v>0</v>
      </c>
      <c r="F49" s="63">
        <f t="shared" si="0"/>
        <v>0</v>
      </c>
    </row>
    <row r="50" spans="1:6" ht="15.75" customHeight="1" x14ac:dyDescent="0.15">
      <c r="A50" s="27">
        <v>6</v>
      </c>
      <c r="B50" s="28" t="s">
        <v>52</v>
      </c>
      <c r="C50" s="29" t="s">
        <v>27</v>
      </c>
      <c r="D50" s="25">
        <f>'Giá Nhà CC 1'!F50</f>
        <v>0</v>
      </c>
      <c r="E50" s="57">
        <f>'Giá Nhà CC 2'!F50</f>
        <v>0</v>
      </c>
      <c r="F50" s="63">
        <f t="shared" si="0"/>
        <v>0</v>
      </c>
    </row>
    <row r="51" spans="1:6" ht="15.75" customHeight="1" x14ac:dyDescent="0.15">
      <c r="A51" s="27">
        <v>7</v>
      </c>
      <c r="B51" s="28" t="s">
        <v>53</v>
      </c>
      <c r="C51" s="29" t="s">
        <v>27</v>
      </c>
      <c r="D51" s="25">
        <f>'Giá Nhà CC 1'!F51</f>
        <v>0</v>
      </c>
      <c r="E51" s="57">
        <f>'Giá Nhà CC 2'!F51</f>
        <v>0</v>
      </c>
      <c r="F51" s="63">
        <f t="shared" si="0"/>
        <v>0</v>
      </c>
    </row>
    <row r="52" spans="1:6" ht="15.75" customHeight="1" x14ac:dyDescent="0.15">
      <c r="A52" s="27">
        <v>8</v>
      </c>
      <c r="B52" s="28"/>
      <c r="C52" s="29"/>
      <c r="D52" s="25">
        <f>'Giá Nhà CC 1'!F52</f>
        <v>0</v>
      </c>
      <c r="E52" s="57">
        <f>'Giá Nhà CC 2'!F52</f>
        <v>0</v>
      </c>
      <c r="F52" s="63">
        <f t="shared" si="0"/>
        <v>0</v>
      </c>
    </row>
    <row r="53" spans="1:6" ht="15.75" customHeight="1" x14ac:dyDescent="0.15">
      <c r="A53" s="27">
        <v>9</v>
      </c>
      <c r="B53" s="28"/>
      <c r="C53" s="29"/>
      <c r="D53" s="25">
        <f>'Giá Nhà CC 1'!F53</f>
        <v>0</v>
      </c>
      <c r="E53" s="57">
        <f>'Giá Nhà CC 2'!F53</f>
        <v>0</v>
      </c>
      <c r="F53" s="63">
        <f t="shared" si="0"/>
        <v>0</v>
      </c>
    </row>
    <row r="54" spans="1:6" ht="15.75" customHeight="1" x14ac:dyDescent="0.15">
      <c r="A54" s="27">
        <v>10</v>
      </c>
      <c r="B54" s="28"/>
      <c r="C54" s="29"/>
      <c r="D54" s="25">
        <f>'Giá Nhà CC 1'!F54</f>
        <v>0</v>
      </c>
      <c r="E54" s="57">
        <f>'Giá Nhà CC 2'!F54</f>
        <v>0</v>
      </c>
      <c r="F54" s="63">
        <f t="shared" si="0"/>
        <v>0</v>
      </c>
    </row>
    <row r="55" spans="1:6" ht="15.75" customHeight="1" x14ac:dyDescent="0.15">
      <c r="A55" s="35">
        <v>11</v>
      </c>
      <c r="B55" s="36"/>
      <c r="C55" s="37"/>
      <c r="D55" s="25">
        <f>'Giá Nhà CC 1'!F55</f>
        <v>0</v>
      </c>
      <c r="E55" s="57">
        <f>'Giá Nhà CC 2'!F55</f>
        <v>0</v>
      </c>
      <c r="F55" s="63">
        <f t="shared" si="0"/>
        <v>0</v>
      </c>
    </row>
    <row r="56" spans="1:6" ht="13" customHeight="1" x14ac:dyDescent="0.15">
      <c r="A56" s="6" t="s">
        <v>54</v>
      </c>
      <c r="B56" s="6"/>
      <c r="C56" s="6"/>
      <c r="D56" s="7">
        <f>'Giá Nhà CC 1'!F56</f>
        <v>300000</v>
      </c>
      <c r="E56" s="52">
        <f>'Giá Nhà CC 2'!F56</f>
        <v>300000</v>
      </c>
      <c r="F56" s="62">
        <f t="shared" si="0"/>
        <v>0</v>
      </c>
    </row>
    <row r="57" spans="1:6" ht="15.75" customHeight="1" x14ac:dyDescent="0.15">
      <c r="A57" s="21">
        <v>1</v>
      </c>
      <c r="B57" s="22" t="s">
        <v>56</v>
      </c>
      <c r="C57" s="23" t="s">
        <v>27</v>
      </c>
      <c r="D57" s="25">
        <f>'Giá Nhà CC 1'!F57</f>
        <v>300000</v>
      </c>
      <c r="E57" s="57">
        <f>'Giá Nhà CC 2'!F57</f>
        <v>300000</v>
      </c>
      <c r="F57" s="63">
        <f t="shared" si="0"/>
        <v>0</v>
      </c>
    </row>
    <row r="58" spans="1:6" ht="15.75" customHeight="1" x14ac:dyDescent="0.15">
      <c r="A58" s="27">
        <v>2</v>
      </c>
      <c r="B58" s="28" t="s">
        <v>57</v>
      </c>
      <c r="C58" s="29" t="s">
        <v>58</v>
      </c>
      <c r="D58" s="25">
        <f>'Giá Nhà CC 1'!F58</f>
        <v>0</v>
      </c>
      <c r="E58" s="57">
        <f>'Giá Nhà CC 2'!F58</f>
        <v>0</v>
      </c>
      <c r="F58" s="63">
        <f t="shared" si="0"/>
        <v>0</v>
      </c>
    </row>
    <row r="59" spans="1:6" ht="15.75" customHeight="1" x14ac:dyDescent="0.15">
      <c r="A59" s="27">
        <v>3</v>
      </c>
      <c r="B59" s="28" t="s">
        <v>59</v>
      </c>
      <c r="C59" s="29" t="s">
        <v>6</v>
      </c>
      <c r="D59" s="25">
        <f>'Giá Nhà CC 1'!F59</f>
        <v>0</v>
      </c>
      <c r="E59" s="57">
        <f>'Giá Nhà CC 2'!F59</f>
        <v>0</v>
      </c>
      <c r="F59" s="63">
        <f t="shared" si="0"/>
        <v>0</v>
      </c>
    </row>
    <row r="60" spans="1:6" ht="15.75" customHeight="1" x14ac:dyDescent="0.15">
      <c r="A60" s="27">
        <v>4</v>
      </c>
      <c r="B60" s="28" t="s">
        <v>61</v>
      </c>
      <c r="C60" s="29" t="s">
        <v>6</v>
      </c>
      <c r="D60" s="25">
        <f>'Giá Nhà CC 1'!F60</f>
        <v>0</v>
      </c>
      <c r="E60" s="57">
        <f>'Giá Nhà CC 2'!F60</f>
        <v>0</v>
      </c>
      <c r="F60" s="63">
        <f t="shared" si="0"/>
        <v>0</v>
      </c>
    </row>
    <row r="61" spans="1:6" ht="15.75" customHeight="1" x14ac:dyDescent="0.15">
      <c r="A61" s="27">
        <v>5</v>
      </c>
      <c r="B61" s="28"/>
      <c r="C61" s="29"/>
      <c r="D61" s="25">
        <f>'Giá Nhà CC 1'!F61</f>
        <v>0</v>
      </c>
      <c r="E61" s="57">
        <f>'Giá Nhà CC 2'!F61</f>
        <v>0</v>
      </c>
      <c r="F61" s="63">
        <f t="shared" si="0"/>
        <v>0</v>
      </c>
    </row>
    <row r="62" spans="1:6" ht="15.75" customHeight="1" x14ac:dyDescent="0.15">
      <c r="A62" s="27">
        <v>6</v>
      </c>
      <c r="B62" s="28"/>
      <c r="C62" s="29"/>
      <c r="D62" s="25">
        <f>'Giá Nhà CC 1'!F62</f>
        <v>0</v>
      </c>
      <c r="E62" s="57">
        <f>'Giá Nhà CC 2'!F62</f>
        <v>0</v>
      </c>
      <c r="F62" s="63">
        <f t="shared" si="0"/>
        <v>0</v>
      </c>
    </row>
    <row r="63" spans="1:6" ht="15.75" customHeight="1" x14ac:dyDescent="0.15">
      <c r="A63" s="27">
        <v>7</v>
      </c>
      <c r="B63" s="28"/>
      <c r="C63" s="29"/>
      <c r="D63" s="25">
        <f>'Giá Nhà CC 1'!F63</f>
        <v>0</v>
      </c>
      <c r="E63" s="57">
        <f>'Giá Nhà CC 2'!F63</f>
        <v>0</v>
      </c>
      <c r="F63" s="63">
        <f t="shared" si="0"/>
        <v>0</v>
      </c>
    </row>
    <row r="64" spans="1:6" ht="15.75" customHeight="1" x14ac:dyDescent="0.15">
      <c r="A64" s="27">
        <v>8</v>
      </c>
      <c r="B64" s="28"/>
      <c r="C64" s="29"/>
      <c r="D64" s="25">
        <f>'Giá Nhà CC 1'!F64</f>
        <v>0</v>
      </c>
      <c r="E64" s="57">
        <f>'Giá Nhà CC 2'!F64</f>
        <v>0</v>
      </c>
      <c r="F64" s="63">
        <f t="shared" si="0"/>
        <v>0</v>
      </c>
    </row>
    <row r="65" spans="1:6" ht="15.75" customHeight="1" x14ac:dyDescent="0.15">
      <c r="A65" s="45">
        <v>9</v>
      </c>
      <c r="B65" s="28"/>
      <c r="C65" s="29"/>
      <c r="D65" s="25">
        <f>'Giá Nhà CC 1'!F65</f>
        <v>0</v>
      </c>
      <c r="E65" s="57">
        <f>'Giá Nhà CC 2'!F65</f>
        <v>0</v>
      </c>
      <c r="F65" s="63">
        <f t="shared" si="0"/>
        <v>0</v>
      </c>
    </row>
    <row r="66" spans="1:6" ht="15.75" customHeight="1" x14ac:dyDescent="0.15">
      <c r="A66" s="46"/>
      <c r="B66" s="36"/>
      <c r="C66" s="37"/>
      <c r="D66" s="25">
        <f>'Giá Nhà CC 1'!F66</f>
        <v>0</v>
      </c>
      <c r="E66" s="57">
        <f>'Giá Nhà CC 2'!F66</f>
        <v>0</v>
      </c>
      <c r="F66" s="63">
        <f t="shared" si="0"/>
        <v>0</v>
      </c>
    </row>
    <row r="67" spans="1:6" s="13" customFormat="1" ht="15.75" customHeight="1" x14ac:dyDescent="0.15">
      <c r="A67" s="3" t="s">
        <v>63</v>
      </c>
      <c r="B67" s="3"/>
      <c r="C67" s="3"/>
      <c r="D67" s="20">
        <f>D9+D17+D27+D44+D56</f>
        <v>32930003</v>
      </c>
      <c r="E67" s="20">
        <f>E9+E17+E27+E44+E56</f>
        <v>21820000</v>
      </c>
      <c r="F67" s="64">
        <f>F9+F17+F27+F44+F56</f>
        <v>11110003</v>
      </c>
    </row>
  </sheetData>
  <mergeCells count="13">
    <mergeCell ref="M1:Q7"/>
    <mergeCell ref="H2:K6"/>
    <mergeCell ref="A9:C9"/>
    <mergeCell ref="A17:C17"/>
    <mergeCell ref="A27:C27"/>
    <mergeCell ref="A44:C44"/>
    <mergeCell ref="A56:C56"/>
    <mergeCell ref="A67:C67"/>
    <mergeCell ref="C2:E2"/>
    <mergeCell ref="C3:E3"/>
    <mergeCell ref="C4:E4"/>
    <mergeCell ref="C5:E5"/>
    <mergeCell ref="A7:E7"/>
  </mergeCells>
  <printOptions horizontalCentered="1"/>
  <pageMargins left="0.7" right="0.7" top="1" bottom="0.75" header="0.3" footer="0.3"/>
  <pageSetup paperSize="9" orientation="portrait" horizontalDpi="0" verticalDpi="0"/>
  <headerFooter>
    <oddHeader>&amp;L&amp;"Arial,Regular"&amp;K000000FILE DỰ TOÁN CHUYÊN GIA BẾP TÂN KỶ NGUYÊN</oddHeader>
    <oddFooter>&amp;L&amp;"Arial,Regular"&amp;K000000Phụ kiện bếp NewEra 
&amp;C&amp;"Arial,Regular"&amp;K000000HN: 0815 8888 99 
HCM: 0906 778 338 &amp;R&amp;"Arial,Regular"&amp;K000000www.tkn.vn
Zalo: 0986 255 699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67"/>
  <sheetViews>
    <sheetView tabSelected="1" zoomScale="110" zoomScaleNormal="110" workbookViewId="0">
      <selection activeCell="J15" sqref="J15"/>
    </sheetView>
  </sheetViews>
  <sheetFormatPr baseColWidth="10" defaultColWidth="12.6640625" defaultRowHeight="15.75" customHeight="1" x14ac:dyDescent="0.15"/>
  <cols>
    <col min="1" max="1" width="4.33203125" style="14" bestFit="1" customWidth="1"/>
    <col min="2" max="2" width="28" style="1" bestFit="1" customWidth="1"/>
    <col min="3" max="3" width="6.6640625" style="2" bestFit="1" customWidth="1"/>
    <col min="4" max="4" width="9.1640625" style="2" bestFit="1" customWidth="1"/>
    <col min="5" max="5" width="10.1640625" style="1" bestFit="1" customWidth="1"/>
    <col min="6" max="6" width="11.6640625" style="1" customWidth="1"/>
    <col min="7" max="7" width="11.33203125" style="15" bestFit="1" customWidth="1"/>
    <col min="8" max="8" width="59.1640625" style="1" customWidth="1"/>
    <col min="9" max="9" width="8.33203125" style="1" customWidth="1"/>
    <col min="10" max="10" width="8.83203125" style="1" customWidth="1"/>
    <col min="11" max="11" width="7.83203125" style="1" customWidth="1"/>
    <col min="12" max="14" width="13.6640625" style="1" customWidth="1"/>
    <col min="15" max="16384" width="12.6640625" style="1"/>
  </cols>
  <sheetData>
    <row r="1" spans="1:15" ht="15.75" customHeight="1" x14ac:dyDescent="0.15">
      <c r="H1" s="48"/>
      <c r="L1" s="66" t="s">
        <v>78</v>
      </c>
      <c r="M1" s="66"/>
      <c r="N1" s="66"/>
      <c r="O1" s="66"/>
    </row>
    <row r="2" spans="1:15" ht="15.75" customHeight="1" x14ac:dyDescent="0.15">
      <c r="B2" s="47" t="s">
        <v>79</v>
      </c>
      <c r="C2" s="19"/>
      <c r="D2" s="19"/>
      <c r="E2" s="19"/>
      <c r="F2" s="19"/>
      <c r="G2" s="19"/>
      <c r="H2" s="48"/>
      <c r="L2" s="66"/>
      <c r="M2" s="66"/>
      <c r="N2" s="66"/>
      <c r="O2" s="66"/>
    </row>
    <row r="3" spans="1:15" ht="15.75" customHeight="1" x14ac:dyDescent="0.15">
      <c r="B3" s="47" t="s">
        <v>74</v>
      </c>
      <c r="C3" s="19"/>
      <c r="D3" s="19"/>
      <c r="E3" s="19"/>
      <c r="F3" s="19"/>
      <c r="G3" s="19"/>
      <c r="H3" s="48"/>
      <c r="L3" s="66"/>
      <c r="M3" s="66"/>
      <c r="N3" s="66"/>
      <c r="O3" s="66"/>
    </row>
    <row r="4" spans="1:15" ht="15.75" customHeight="1" x14ac:dyDescent="0.15">
      <c r="B4" s="47" t="s">
        <v>75</v>
      </c>
      <c r="C4" s="19"/>
      <c r="D4" s="19"/>
      <c r="E4" s="19"/>
      <c r="F4" s="19"/>
      <c r="G4" s="19"/>
      <c r="H4" s="48"/>
      <c r="L4" s="66"/>
      <c r="M4" s="66"/>
      <c r="N4" s="66"/>
      <c r="O4" s="66"/>
    </row>
    <row r="5" spans="1:15" ht="15.75" customHeight="1" x14ac:dyDescent="0.15">
      <c r="B5" s="47" t="s">
        <v>76</v>
      </c>
      <c r="C5" s="19"/>
      <c r="D5" s="19"/>
      <c r="E5" s="19"/>
      <c r="F5" s="19"/>
      <c r="G5" s="19"/>
      <c r="H5" s="48"/>
      <c r="L5" s="66"/>
      <c r="M5" s="66"/>
      <c r="N5" s="66"/>
      <c r="O5" s="66"/>
    </row>
    <row r="6" spans="1:15" ht="15.75" customHeight="1" x14ac:dyDescent="0.15">
      <c r="B6" s="16"/>
      <c r="H6" s="48"/>
      <c r="L6" s="66"/>
      <c r="M6" s="66"/>
      <c r="N6" s="66"/>
      <c r="O6" s="66"/>
    </row>
    <row r="7" spans="1:15" ht="15.75" customHeight="1" x14ac:dyDescent="0.15">
      <c r="A7" s="17" t="s">
        <v>77</v>
      </c>
      <c r="B7" s="17"/>
      <c r="C7" s="17"/>
      <c r="D7" s="17"/>
      <c r="E7" s="17"/>
      <c r="F7" s="17"/>
      <c r="G7" s="17"/>
      <c r="H7" s="49"/>
      <c r="L7" s="66"/>
      <c r="M7" s="66"/>
      <c r="N7" s="66"/>
      <c r="O7" s="66"/>
    </row>
    <row r="8" spans="1:15" ht="35" customHeight="1" x14ac:dyDescent="0.15">
      <c r="A8" s="10" t="s">
        <v>69</v>
      </c>
      <c r="B8" s="11" t="s">
        <v>0</v>
      </c>
      <c r="C8" s="11" t="s">
        <v>1</v>
      </c>
      <c r="D8" s="10" t="s">
        <v>73</v>
      </c>
      <c r="E8" s="10" t="s">
        <v>71</v>
      </c>
      <c r="F8" s="10" t="s">
        <v>72</v>
      </c>
      <c r="G8" s="12" t="s">
        <v>2</v>
      </c>
      <c r="H8" s="11" t="s">
        <v>70</v>
      </c>
    </row>
    <row r="9" spans="1:15" ht="13" x14ac:dyDescent="0.15">
      <c r="A9" s="6" t="s">
        <v>3</v>
      </c>
      <c r="B9" s="6"/>
      <c r="C9" s="6"/>
      <c r="D9" s="6"/>
      <c r="E9" s="6"/>
      <c r="F9" s="7">
        <f>SUM(F10:F13)</f>
        <v>1000003</v>
      </c>
      <c r="G9" s="8">
        <f>F9/$F$67</f>
        <v>3.0367534433568075E-2</v>
      </c>
      <c r="H9" s="9" t="s">
        <v>4</v>
      </c>
    </row>
    <row r="10" spans="1:15" ht="15.75" customHeight="1" x14ac:dyDescent="0.15">
      <c r="A10" s="21">
        <v>1</v>
      </c>
      <c r="B10" s="22" t="s">
        <v>5</v>
      </c>
      <c r="C10" s="23" t="s">
        <v>6</v>
      </c>
      <c r="D10" s="23">
        <v>1</v>
      </c>
      <c r="E10" s="24">
        <v>1000000</v>
      </c>
      <c r="F10" s="25">
        <f t="shared" ref="F10:F13" si="0">D10*E10</f>
        <v>1000000</v>
      </c>
      <c r="G10" s="26">
        <f t="shared" ref="G10:G65" si="1">F10/$F$67</f>
        <v>3.036744333123808E-2</v>
      </c>
      <c r="H10" s="22" t="s">
        <v>7</v>
      </c>
    </row>
    <row r="11" spans="1:15" ht="15.75" customHeight="1" x14ac:dyDescent="0.15">
      <c r="A11" s="27">
        <v>2</v>
      </c>
      <c r="B11" s="28" t="s">
        <v>8</v>
      </c>
      <c r="C11" s="29" t="s">
        <v>6</v>
      </c>
      <c r="D11" s="29">
        <v>1</v>
      </c>
      <c r="E11" s="30">
        <v>1</v>
      </c>
      <c r="F11" s="31">
        <f t="shared" si="0"/>
        <v>1</v>
      </c>
      <c r="G11" s="32">
        <f t="shared" si="1"/>
        <v>3.0367443331238079E-8</v>
      </c>
      <c r="H11" s="28" t="s">
        <v>9</v>
      </c>
    </row>
    <row r="12" spans="1:15" ht="15.75" customHeight="1" x14ac:dyDescent="0.15">
      <c r="A12" s="27">
        <v>3</v>
      </c>
      <c r="B12" s="28" t="s">
        <v>10</v>
      </c>
      <c r="C12" s="29" t="s">
        <v>11</v>
      </c>
      <c r="D12" s="33">
        <v>1</v>
      </c>
      <c r="E12" s="30">
        <v>1</v>
      </c>
      <c r="F12" s="31">
        <f t="shared" si="0"/>
        <v>1</v>
      </c>
      <c r="G12" s="32">
        <f t="shared" si="1"/>
        <v>3.0367443331238079E-8</v>
      </c>
      <c r="H12" s="34"/>
    </row>
    <row r="13" spans="1:15" ht="15.75" customHeight="1" x14ac:dyDescent="0.15">
      <c r="A13" s="27">
        <v>4</v>
      </c>
      <c r="B13" s="28" t="s">
        <v>12</v>
      </c>
      <c r="C13" s="29" t="s">
        <v>6</v>
      </c>
      <c r="D13" s="29">
        <v>1</v>
      </c>
      <c r="E13" s="30">
        <v>1</v>
      </c>
      <c r="F13" s="31">
        <f t="shared" si="0"/>
        <v>1</v>
      </c>
      <c r="G13" s="32">
        <f t="shared" si="1"/>
        <v>3.0367443331238079E-8</v>
      </c>
      <c r="H13" s="34"/>
    </row>
    <row r="14" spans="1:15" ht="15.75" customHeight="1" x14ac:dyDescent="0.15">
      <c r="A14" s="27">
        <v>5</v>
      </c>
      <c r="B14" s="28"/>
      <c r="C14" s="29"/>
      <c r="D14" s="29"/>
      <c r="E14" s="30"/>
      <c r="F14" s="31"/>
      <c r="G14" s="32">
        <f t="shared" si="1"/>
        <v>0</v>
      </c>
      <c r="H14" s="34"/>
    </row>
    <row r="15" spans="1:15" ht="15.75" customHeight="1" x14ac:dyDescent="0.15">
      <c r="A15" s="27">
        <v>6</v>
      </c>
      <c r="B15" s="28"/>
      <c r="C15" s="29"/>
      <c r="D15" s="29"/>
      <c r="E15" s="30"/>
      <c r="F15" s="31"/>
      <c r="G15" s="32">
        <f t="shared" si="1"/>
        <v>0</v>
      </c>
      <c r="H15" s="34"/>
    </row>
    <row r="16" spans="1:15" ht="15.75" customHeight="1" x14ac:dyDescent="0.15">
      <c r="A16" s="35">
        <v>7</v>
      </c>
      <c r="B16" s="36"/>
      <c r="C16" s="37"/>
      <c r="D16" s="37"/>
      <c r="E16" s="38"/>
      <c r="F16" s="39"/>
      <c r="G16" s="40">
        <f t="shared" si="1"/>
        <v>0</v>
      </c>
      <c r="H16" s="41"/>
    </row>
    <row r="17" spans="1:8" ht="13" customHeight="1" x14ac:dyDescent="0.15">
      <c r="A17" s="6" t="s">
        <v>13</v>
      </c>
      <c r="B17" s="6"/>
      <c r="C17" s="6"/>
      <c r="D17" s="6"/>
      <c r="E17" s="6"/>
      <c r="F17" s="7">
        <f>SUM(F18:F22)</f>
        <v>17200000</v>
      </c>
      <c r="G17" s="8">
        <f t="shared" si="1"/>
        <v>0.52232002529729504</v>
      </c>
      <c r="H17" s="9" t="s">
        <v>14</v>
      </c>
    </row>
    <row r="18" spans="1:8" ht="15.75" customHeight="1" x14ac:dyDescent="0.15">
      <c r="A18" s="21">
        <v>1</v>
      </c>
      <c r="B18" s="22" t="s">
        <v>15</v>
      </c>
      <c r="C18" s="23" t="s">
        <v>16</v>
      </c>
      <c r="D18" s="42">
        <v>4</v>
      </c>
      <c r="E18" s="24">
        <v>2000000</v>
      </c>
      <c r="F18" s="25">
        <f t="shared" ref="F18:F22" si="2">D18*E18</f>
        <v>8000000</v>
      </c>
      <c r="G18" s="26">
        <f t="shared" si="1"/>
        <v>0.24293954664990464</v>
      </c>
      <c r="H18" s="22" t="s">
        <v>17</v>
      </c>
    </row>
    <row r="19" spans="1:8" ht="15.75" customHeight="1" x14ac:dyDescent="0.15">
      <c r="A19" s="27">
        <v>2</v>
      </c>
      <c r="B19" s="28" t="s">
        <v>18</v>
      </c>
      <c r="C19" s="29" t="s">
        <v>16</v>
      </c>
      <c r="D19" s="33">
        <v>3</v>
      </c>
      <c r="E19" s="30">
        <v>2000000</v>
      </c>
      <c r="F19" s="31">
        <f t="shared" si="2"/>
        <v>6000000</v>
      </c>
      <c r="G19" s="32">
        <f t="shared" si="1"/>
        <v>0.18220465998742849</v>
      </c>
      <c r="H19" s="34"/>
    </row>
    <row r="20" spans="1:8" ht="15.75" customHeight="1" x14ac:dyDescent="0.15">
      <c r="A20" s="27">
        <v>3</v>
      </c>
      <c r="B20" s="28" t="s">
        <v>19</v>
      </c>
      <c r="C20" s="29" t="s">
        <v>16</v>
      </c>
      <c r="D20" s="33">
        <v>4</v>
      </c>
      <c r="E20" s="30">
        <v>800000</v>
      </c>
      <c r="F20" s="31">
        <f t="shared" si="2"/>
        <v>3200000</v>
      </c>
      <c r="G20" s="32">
        <f t="shared" si="1"/>
        <v>9.717581865996186E-2</v>
      </c>
      <c r="H20" s="28" t="s">
        <v>20</v>
      </c>
    </row>
    <row r="21" spans="1:8" ht="15.75" customHeight="1" x14ac:dyDescent="0.15">
      <c r="A21" s="27">
        <v>4</v>
      </c>
      <c r="B21" s="28" t="s">
        <v>21</v>
      </c>
      <c r="C21" s="29" t="s">
        <v>16</v>
      </c>
      <c r="D21" s="33"/>
      <c r="E21" s="30"/>
      <c r="F21" s="31">
        <f t="shared" si="2"/>
        <v>0</v>
      </c>
      <c r="G21" s="32">
        <f t="shared" si="1"/>
        <v>0</v>
      </c>
      <c r="H21" s="34"/>
    </row>
    <row r="22" spans="1:8" ht="15.75" customHeight="1" x14ac:dyDescent="0.15">
      <c r="A22" s="27">
        <v>5</v>
      </c>
      <c r="B22" s="28" t="s">
        <v>22</v>
      </c>
      <c r="C22" s="29" t="s">
        <v>6</v>
      </c>
      <c r="D22" s="29">
        <v>1</v>
      </c>
      <c r="E22" s="30"/>
      <c r="F22" s="31">
        <f t="shared" si="2"/>
        <v>0</v>
      </c>
      <c r="G22" s="32">
        <f t="shared" si="1"/>
        <v>0</v>
      </c>
      <c r="H22" s="28" t="s">
        <v>23</v>
      </c>
    </row>
    <row r="23" spans="1:8" ht="15.75" customHeight="1" x14ac:dyDescent="0.15">
      <c r="A23" s="27">
        <v>6</v>
      </c>
      <c r="B23" s="28"/>
      <c r="C23" s="29"/>
      <c r="D23" s="29"/>
      <c r="E23" s="30"/>
      <c r="F23" s="31"/>
      <c r="G23" s="32">
        <f t="shared" si="1"/>
        <v>0</v>
      </c>
      <c r="H23" s="28"/>
    </row>
    <row r="24" spans="1:8" ht="15.75" customHeight="1" x14ac:dyDescent="0.15">
      <c r="A24" s="27">
        <v>7</v>
      </c>
      <c r="B24" s="28"/>
      <c r="C24" s="29"/>
      <c r="D24" s="29"/>
      <c r="E24" s="30"/>
      <c r="F24" s="31"/>
      <c r="G24" s="32">
        <f t="shared" si="1"/>
        <v>0</v>
      </c>
      <c r="H24" s="28"/>
    </row>
    <row r="25" spans="1:8" ht="15.75" customHeight="1" x14ac:dyDescent="0.15">
      <c r="A25" s="27">
        <v>8</v>
      </c>
      <c r="B25" s="28"/>
      <c r="C25" s="29"/>
      <c r="D25" s="29"/>
      <c r="E25" s="30"/>
      <c r="F25" s="31"/>
      <c r="G25" s="32">
        <f t="shared" si="1"/>
        <v>0</v>
      </c>
      <c r="H25" s="28"/>
    </row>
    <row r="26" spans="1:8" ht="15.75" customHeight="1" x14ac:dyDescent="0.15">
      <c r="A26" s="35">
        <v>9</v>
      </c>
      <c r="B26" s="36"/>
      <c r="C26" s="37"/>
      <c r="D26" s="37"/>
      <c r="E26" s="38"/>
      <c r="F26" s="39"/>
      <c r="G26" s="40">
        <f t="shared" si="1"/>
        <v>0</v>
      </c>
      <c r="H26" s="36"/>
    </row>
    <row r="27" spans="1:8" ht="13" customHeight="1" x14ac:dyDescent="0.15">
      <c r="A27" s="6" t="s">
        <v>24</v>
      </c>
      <c r="B27" s="6"/>
      <c r="C27" s="6"/>
      <c r="D27" s="6"/>
      <c r="E27" s="6"/>
      <c r="F27" s="7">
        <f>SUM(F28:F39)</f>
        <v>4730000</v>
      </c>
      <c r="G27" s="8">
        <f t="shared" si="1"/>
        <v>0.14363800695675613</v>
      </c>
      <c r="H27" s="9" t="s">
        <v>25</v>
      </c>
    </row>
    <row r="28" spans="1:8" ht="15.75" customHeight="1" x14ac:dyDescent="0.15">
      <c r="A28" s="21">
        <v>1</v>
      </c>
      <c r="B28" s="22" t="s">
        <v>26</v>
      </c>
      <c r="C28" s="23" t="s">
        <v>27</v>
      </c>
      <c r="D28" s="42">
        <v>10</v>
      </c>
      <c r="E28" s="24">
        <v>15000</v>
      </c>
      <c r="F28" s="25">
        <f t="shared" ref="F28:F39" si="3">D28*E28</f>
        <v>150000</v>
      </c>
      <c r="G28" s="26">
        <f t="shared" si="1"/>
        <v>4.5551164996857118E-3</v>
      </c>
      <c r="H28" s="22" t="s">
        <v>28</v>
      </c>
    </row>
    <row r="29" spans="1:8" ht="15.75" customHeight="1" x14ac:dyDescent="0.15">
      <c r="A29" s="27">
        <v>2</v>
      </c>
      <c r="B29" s="28" t="s">
        <v>29</v>
      </c>
      <c r="C29" s="29" t="s">
        <v>30</v>
      </c>
      <c r="D29" s="33">
        <v>2</v>
      </c>
      <c r="E29" s="30">
        <v>40000</v>
      </c>
      <c r="F29" s="31">
        <f t="shared" si="3"/>
        <v>80000</v>
      </c>
      <c r="G29" s="32">
        <f t="shared" si="1"/>
        <v>2.4293954664990464E-3</v>
      </c>
      <c r="H29" s="34" t="s">
        <v>31</v>
      </c>
    </row>
    <row r="30" spans="1:8" ht="15.75" customHeight="1" x14ac:dyDescent="0.15">
      <c r="A30" s="27">
        <v>3</v>
      </c>
      <c r="B30" s="28" t="s">
        <v>32</v>
      </c>
      <c r="C30" s="29" t="s">
        <v>30</v>
      </c>
      <c r="D30" s="33">
        <v>1</v>
      </c>
      <c r="E30" s="30">
        <v>4500000</v>
      </c>
      <c r="F30" s="31">
        <f t="shared" si="3"/>
        <v>4500000</v>
      </c>
      <c r="G30" s="32">
        <f t="shared" si="1"/>
        <v>0.13665349499057136</v>
      </c>
      <c r="H30" s="28" t="s">
        <v>33</v>
      </c>
    </row>
    <row r="31" spans="1:8" ht="15.75" customHeight="1" x14ac:dyDescent="0.15">
      <c r="A31" s="27">
        <v>4</v>
      </c>
      <c r="B31" s="28" t="s">
        <v>34</v>
      </c>
      <c r="C31" s="29" t="s">
        <v>30</v>
      </c>
      <c r="D31" s="33">
        <v>1</v>
      </c>
      <c r="E31" s="30"/>
      <c r="F31" s="31">
        <f t="shared" si="3"/>
        <v>0</v>
      </c>
      <c r="G31" s="32">
        <f t="shared" si="1"/>
        <v>0</v>
      </c>
      <c r="H31" s="34" t="s">
        <v>35</v>
      </c>
    </row>
    <row r="32" spans="1:8" ht="15.75" customHeight="1" x14ac:dyDescent="0.15">
      <c r="A32" s="27">
        <v>5</v>
      </c>
      <c r="B32" s="28" t="s">
        <v>36</v>
      </c>
      <c r="C32" s="29" t="s">
        <v>30</v>
      </c>
      <c r="D32" s="29">
        <v>2</v>
      </c>
      <c r="E32" s="30"/>
      <c r="F32" s="31">
        <f t="shared" si="3"/>
        <v>0</v>
      </c>
      <c r="G32" s="32">
        <f t="shared" si="1"/>
        <v>0</v>
      </c>
      <c r="H32" s="28" t="s">
        <v>37</v>
      </c>
    </row>
    <row r="33" spans="1:8" ht="15.75" customHeight="1" x14ac:dyDescent="0.15">
      <c r="A33" s="27">
        <v>6</v>
      </c>
      <c r="B33" s="28" t="s">
        <v>38</v>
      </c>
      <c r="C33" s="29" t="s">
        <v>30</v>
      </c>
      <c r="D33" s="29">
        <v>1</v>
      </c>
      <c r="E33" s="30"/>
      <c r="F33" s="31">
        <f t="shared" si="3"/>
        <v>0</v>
      </c>
      <c r="G33" s="32">
        <f t="shared" si="1"/>
        <v>0</v>
      </c>
      <c r="H33" s="28" t="s">
        <v>37</v>
      </c>
    </row>
    <row r="34" spans="1:8" ht="15.75" customHeight="1" x14ac:dyDescent="0.15">
      <c r="A34" s="27">
        <v>7</v>
      </c>
      <c r="B34" s="28" t="s">
        <v>39</v>
      </c>
      <c r="C34" s="29" t="s">
        <v>30</v>
      </c>
      <c r="D34" s="29"/>
      <c r="E34" s="30"/>
      <c r="F34" s="31">
        <f t="shared" si="3"/>
        <v>0</v>
      </c>
      <c r="G34" s="32">
        <f t="shared" si="1"/>
        <v>0</v>
      </c>
      <c r="H34" s="28" t="s">
        <v>40</v>
      </c>
    </row>
    <row r="35" spans="1:8" ht="15.75" customHeight="1" x14ac:dyDescent="0.15">
      <c r="A35" s="27">
        <v>8</v>
      </c>
      <c r="B35" s="28" t="s">
        <v>41</v>
      </c>
      <c r="C35" s="29" t="s">
        <v>30</v>
      </c>
      <c r="D35" s="29"/>
      <c r="E35" s="30"/>
      <c r="F35" s="31">
        <f t="shared" si="3"/>
        <v>0</v>
      </c>
      <c r="G35" s="32">
        <f t="shared" si="1"/>
        <v>0</v>
      </c>
      <c r="H35" s="28" t="s">
        <v>42</v>
      </c>
    </row>
    <row r="36" spans="1:8" ht="15.75" customHeight="1" x14ac:dyDescent="0.15">
      <c r="A36" s="27">
        <v>9</v>
      </c>
      <c r="B36" s="28" t="s">
        <v>43</v>
      </c>
      <c r="C36" s="29" t="s">
        <v>27</v>
      </c>
      <c r="D36" s="29"/>
      <c r="E36" s="30"/>
      <c r="F36" s="31">
        <f t="shared" si="3"/>
        <v>0</v>
      </c>
      <c r="G36" s="32">
        <f t="shared" si="1"/>
        <v>0</v>
      </c>
      <c r="H36" s="28"/>
    </row>
    <row r="37" spans="1:8" ht="15.75" customHeight="1" x14ac:dyDescent="0.15">
      <c r="A37" s="27">
        <v>10</v>
      </c>
      <c r="B37" s="28" t="s">
        <v>44</v>
      </c>
      <c r="C37" s="29" t="s">
        <v>27</v>
      </c>
      <c r="D37" s="29"/>
      <c r="E37" s="30"/>
      <c r="F37" s="31">
        <f t="shared" si="3"/>
        <v>0</v>
      </c>
      <c r="G37" s="32">
        <f t="shared" si="1"/>
        <v>0</v>
      </c>
      <c r="H37" s="28" t="s">
        <v>45</v>
      </c>
    </row>
    <row r="38" spans="1:8" ht="15.75" customHeight="1" x14ac:dyDescent="0.15">
      <c r="A38" s="27">
        <v>11</v>
      </c>
      <c r="B38" s="28" t="s">
        <v>46</v>
      </c>
      <c r="C38" s="29" t="s">
        <v>27</v>
      </c>
      <c r="D38" s="29"/>
      <c r="E38" s="30"/>
      <c r="F38" s="31">
        <f t="shared" si="3"/>
        <v>0</v>
      </c>
      <c r="G38" s="32">
        <f t="shared" si="1"/>
        <v>0</v>
      </c>
      <c r="H38" s="28"/>
    </row>
    <row r="39" spans="1:8" ht="15.75" customHeight="1" x14ac:dyDescent="0.15">
      <c r="A39" s="27">
        <v>12</v>
      </c>
      <c r="B39" s="28" t="s">
        <v>47</v>
      </c>
      <c r="C39" s="29"/>
      <c r="D39" s="29"/>
      <c r="E39" s="30"/>
      <c r="F39" s="31">
        <f t="shared" si="3"/>
        <v>0</v>
      </c>
      <c r="G39" s="32">
        <f t="shared" si="1"/>
        <v>0</v>
      </c>
      <c r="H39" s="28"/>
    </row>
    <row r="40" spans="1:8" ht="15.75" customHeight="1" x14ac:dyDescent="0.15">
      <c r="A40" s="27">
        <v>13</v>
      </c>
      <c r="B40" s="28"/>
      <c r="C40" s="29"/>
      <c r="D40" s="29"/>
      <c r="E40" s="30"/>
      <c r="F40" s="31"/>
      <c r="G40" s="32">
        <f t="shared" si="1"/>
        <v>0</v>
      </c>
      <c r="H40" s="28"/>
    </row>
    <row r="41" spans="1:8" ht="15.75" customHeight="1" x14ac:dyDescent="0.15">
      <c r="A41" s="27">
        <v>14</v>
      </c>
      <c r="B41" s="28"/>
      <c r="C41" s="29"/>
      <c r="D41" s="29"/>
      <c r="E41" s="30"/>
      <c r="F41" s="31"/>
      <c r="G41" s="32">
        <f t="shared" si="1"/>
        <v>0</v>
      </c>
      <c r="H41" s="28"/>
    </row>
    <row r="42" spans="1:8" ht="15.75" customHeight="1" x14ac:dyDescent="0.15">
      <c r="A42" s="27">
        <v>15</v>
      </c>
      <c r="B42" s="28"/>
      <c r="C42" s="29"/>
      <c r="D42" s="29"/>
      <c r="E42" s="30"/>
      <c r="F42" s="31"/>
      <c r="G42" s="32">
        <f t="shared" si="1"/>
        <v>0</v>
      </c>
      <c r="H42" s="28"/>
    </row>
    <row r="43" spans="1:8" ht="15.75" customHeight="1" x14ac:dyDescent="0.15">
      <c r="A43" s="35">
        <v>16</v>
      </c>
      <c r="B43" s="36"/>
      <c r="C43" s="43"/>
      <c r="D43" s="43"/>
      <c r="E43" s="38"/>
      <c r="F43" s="39"/>
      <c r="G43" s="40">
        <f t="shared" si="1"/>
        <v>0</v>
      </c>
      <c r="H43" s="41"/>
    </row>
    <row r="44" spans="1:8" ht="13" customHeight="1" x14ac:dyDescent="0.15">
      <c r="A44" s="6" t="s">
        <v>48</v>
      </c>
      <c r="B44" s="6"/>
      <c r="C44" s="6"/>
      <c r="D44" s="6"/>
      <c r="E44" s="6"/>
      <c r="F44" s="7">
        <f>SUM(F45:F51)</f>
        <v>9700000</v>
      </c>
      <c r="G44" s="8">
        <f t="shared" si="1"/>
        <v>0.29456420031300939</v>
      </c>
      <c r="H44" s="9" t="s">
        <v>49</v>
      </c>
    </row>
    <row r="45" spans="1:8" ht="15.75" customHeight="1" x14ac:dyDescent="0.15">
      <c r="A45" s="21">
        <v>1</v>
      </c>
      <c r="B45" s="22" t="s">
        <v>64</v>
      </c>
      <c r="C45" s="23" t="s">
        <v>27</v>
      </c>
      <c r="D45" s="23">
        <v>1</v>
      </c>
      <c r="E45" s="24">
        <v>4500000</v>
      </c>
      <c r="F45" s="25">
        <f t="shared" ref="F45:F51" si="4">D45*E45</f>
        <v>4500000</v>
      </c>
      <c r="G45" s="26">
        <f t="shared" si="1"/>
        <v>0.13665349499057136</v>
      </c>
      <c r="H45" s="22" t="s">
        <v>50</v>
      </c>
    </row>
    <row r="46" spans="1:8" ht="15.75" customHeight="1" x14ac:dyDescent="0.15">
      <c r="A46" s="27">
        <v>2</v>
      </c>
      <c r="B46" s="28" t="s">
        <v>65</v>
      </c>
      <c r="C46" s="29" t="s">
        <v>27</v>
      </c>
      <c r="D46" s="29">
        <v>1</v>
      </c>
      <c r="E46" s="30">
        <v>2500000</v>
      </c>
      <c r="F46" s="31">
        <f t="shared" si="4"/>
        <v>2500000</v>
      </c>
      <c r="G46" s="32">
        <f t="shared" si="1"/>
        <v>7.5918608328095202E-2</v>
      </c>
      <c r="H46" s="34"/>
    </row>
    <row r="47" spans="1:8" ht="15.75" customHeight="1" x14ac:dyDescent="0.15">
      <c r="A47" s="27">
        <v>3</v>
      </c>
      <c r="B47" s="28" t="s">
        <v>66</v>
      </c>
      <c r="C47" s="29" t="s">
        <v>27</v>
      </c>
      <c r="D47" s="29">
        <v>1</v>
      </c>
      <c r="E47" s="30">
        <v>1500000</v>
      </c>
      <c r="F47" s="31">
        <f t="shared" si="4"/>
        <v>1500000</v>
      </c>
      <c r="G47" s="32">
        <f t="shared" si="1"/>
        <v>4.5551164996857123E-2</v>
      </c>
      <c r="H47" s="34"/>
    </row>
    <row r="48" spans="1:8" ht="15.75" customHeight="1" x14ac:dyDescent="0.15">
      <c r="A48" s="27">
        <v>4</v>
      </c>
      <c r="B48" s="28" t="s">
        <v>67</v>
      </c>
      <c r="C48" s="29" t="s">
        <v>27</v>
      </c>
      <c r="D48" s="29">
        <v>1</v>
      </c>
      <c r="E48" s="30">
        <v>1200000</v>
      </c>
      <c r="F48" s="31">
        <f t="shared" si="4"/>
        <v>1200000</v>
      </c>
      <c r="G48" s="32">
        <f t="shared" si="1"/>
        <v>3.6440931997485694E-2</v>
      </c>
      <c r="H48" s="34"/>
    </row>
    <row r="49" spans="1:8" ht="15.75" customHeight="1" x14ac:dyDescent="0.15">
      <c r="A49" s="27">
        <v>5</v>
      </c>
      <c r="B49" s="28" t="s">
        <v>68</v>
      </c>
      <c r="C49" s="29" t="s">
        <v>27</v>
      </c>
      <c r="D49" s="33"/>
      <c r="E49" s="30"/>
      <c r="F49" s="31">
        <f t="shared" si="4"/>
        <v>0</v>
      </c>
      <c r="G49" s="32">
        <f t="shared" si="1"/>
        <v>0</v>
      </c>
      <c r="H49" s="28" t="s">
        <v>51</v>
      </c>
    </row>
    <row r="50" spans="1:8" ht="15.75" customHeight="1" x14ac:dyDescent="0.15">
      <c r="A50" s="27">
        <v>6</v>
      </c>
      <c r="B50" s="28" t="s">
        <v>52</v>
      </c>
      <c r="C50" s="29" t="s">
        <v>27</v>
      </c>
      <c r="D50" s="33"/>
      <c r="E50" s="30"/>
      <c r="F50" s="31">
        <f t="shared" si="4"/>
        <v>0</v>
      </c>
      <c r="G50" s="32">
        <f t="shared" si="1"/>
        <v>0</v>
      </c>
      <c r="H50" s="28" t="s">
        <v>51</v>
      </c>
    </row>
    <row r="51" spans="1:8" ht="15.75" customHeight="1" x14ac:dyDescent="0.15">
      <c r="A51" s="27">
        <v>7</v>
      </c>
      <c r="B51" s="28" t="s">
        <v>53</v>
      </c>
      <c r="C51" s="29" t="s">
        <v>27</v>
      </c>
      <c r="D51" s="33"/>
      <c r="E51" s="30"/>
      <c r="F51" s="31">
        <f t="shared" si="4"/>
        <v>0</v>
      </c>
      <c r="G51" s="32">
        <f t="shared" si="1"/>
        <v>0</v>
      </c>
      <c r="H51" s="28" t="s">
        <v>51</v>
      </c>
    </row>
    <row r="52" spans="1:8" ht="15.75" customHeight="1" x14ac:dyDescent="0.15">
      <c r="A52" s="27">
        <v>8</v>
      </c>
      <c r="B52" s="28"/>
      <c r="C52" s="29"/>
      <c r="D52" s="33"/>
      <c r="E52" s="30"/>
      <c r="F52" s="31"/>
      <c r="G52" s="32">
        <f t="shared" si="1"/>
        <v>0</v>
      </c>
      <c r="H52" s="28"/>
    </row>
    <row r="53" spans="1:8" ht="15.75" customHeight="1" x14ac:dyDescent="0.15">
      <c r="A53" s="27">
        <v>9</v>
      </c>
      <c r="B53" s="28"/>
      <c r="C53" s="29"/>
      <c r="D53" s="33"/>
      <c r="E53" s="30"/>
      <c r="F53" s="31"/>
      <c r="G53" s="32">
        <f t="shared" si="1"/>
        <v>0</v>
      </c>
      <c r="H53" s="28"/>
    </row>
    <row r="54" spans="1:8" ht="15.75" customHeight="1" x14ac:dyDescent="0.15">
      <c r="A54" s="27">
        <v>10</v>
      </c>
      <c r="B54" s="28"/>
      <c r="C54" s="29"/>
      <c r="D54" s="33"/>
      <c r="E54" s="30"/>
      <c r="F54" s="31"/>
      <c r="G54" s="32">
        <f t="shared" si="1"/>
        <v>0</v>
      </c>
      <c r="H54" s="28"/>
    </row>
    <row r="55" spans="1:8" ht="15.75" customHeight="1" x14ac:dyDescent="0.15">
      <c r="A55" s="35">
        <v>11</v>
      </c>
      <c r="B55" s="36"/>
      <c r="C55" s="37"/>
      <c r="D55" s="43"/>
      <c r="E55" s="38"/>
      <c r="F55" s="39"/>
      <c r="G55" s="40">
        <f t="shared" si="1"/>
        <v>0</v>
      </c>
      <c r="H55" s="36"/>
    </row>
    <row r="56" spans="1:8" ht="13" x14ac:dyDescent="0.15">
      <c r="A56" s="6" t="s">
        <v>54</v>
      </c>
      <c r="B56" s="6"/>
      <c r="C56" s="6"/>
      <c r="D56" s="6"/>
      <c r="E56" s="6"/>
      <c r="F56" s="7">
        <f>SUM(F57:F60)</f>
        <v>300000</v>
      </c>
      <c r="G56" s="8">
        <f t="shared" si="1"/>
        <v>9.1102329993714235E-3</v>
      </c>
      <c r="H56" s="9" t="s">
        <v>55</v>
      </c>
    </row>
    <row r="57" spans="1:8" ht="15.75" customHeight="1" x14ac:dyDescent="0.15">
      <c r="A57" s="21">
        <v>1</v>
      </c>
      <c r="B57" s="22" t="s">
        <v>56</v>
      </c>
      <c r="C57" s="23" t="s">
        <v>27</v>
      </c>
      <c r="D57" s="42">
        <v>20</v>
      </c>
      <c r="E57" s="24">
        <v>15000</v>
      </c>
      <c r="F57" s="25">
        <f t="shared" ref="F57:F60" si="5">D57*E57</f>
        <v>300000</v>
      </c>
      <c r="G57" s="26">
        <f t="shared" si="1"/>
        <v>9.1102329993714235E-3</v>
      </c>
      <c r="H57" s="44"/>
    </row>
    <row r="58" spans="1:8" ht="15.75" customHeight="1" x14ac:dyDescent="0.15">
      <c r="A58" s="27">
        <v>2</v>
      </c>
      <c r="B58" s="28" t="s">
        <v>57</v>
      </c>
      <c r="C58" s="29" t="s">
        <v>58</v>
      </c>
      <c r="D58" s="33">
        <v>1</v>
      </c>
      <c r="E58" s="30"/>
      <c r="F58" s="31">
        <f t="shared" si="5"/>
        <v>0</v>
      </c>
      <c r="G58" s="32">
        <f t="shared" si="1"/>
        <v>0</v>
      </c>
      <c r="H58" s="34"/>
    </row>
    <row r="59" spans="1:8" ht="15.75" customHeight="1" x14ac:dyDescent="0.15">
      <c r="A59" s="27">
        <v>3</v>
      </c>
      <c r="B59" s="28" t="s">
        <v>59</v>
      </c>
      <c r="C59" s="29" t="s">
        <v>6</v>
      </c>
      <c r="D59" s="29">
        <v>1</v>
      </c>
      <c r="E59" s="30"/>
      <c r="F59" s="31">
        <f t="shared" si="5"/>
        <v>0</v>
      </c>
      <c r="G59" s="32">
        <f t="shared" si="1"/>
        <v>0</v>
      </c>
      <c r="H59" s="28" t="s">
        <v>60</v>
      </c>
    </row>
    <row r="60" spans="1:8" ht="15.75" customHeight="1" x14ac:dyDescent="0.15">
      <c r="A60" s="27">
        <v>4</v>
      </c>
      <c r="B60" s="28" t="s">
        <v>61</v>
      </c>
      <c r="C60" s="29" t="s">
        <v>6</v>
      </c>
      <c r="D60" s="29">
        <v>1</v>
      </c>
      <c r="E60" s="30"/>
      <c r="F60" s="31">
        <f t="shared" si="5"/>
        <v>0</v>
      </c>
      <c r="G60" s="32">
        <f t="shared" si="1"/>
        <v>0</v>
      </c>
      <c r="H60" s="34"/>
    </row>
    <row r="61" spans="1:8" ht="15.75" customHeight="1" x14ac:dyDescent="0.15">
      <c r="A61" s="27">
        <v>5</v>
      </c>
      <c r="B61" s="28"/>
      <c r="C61" s="29"/>
      <c r="D61" s="29"/>
      <c r="E61" s="30"/>
      <c r="F61" s="31"/>
      <c r="G61" s="32">
        <f t="shared" si="1"/>
        <v>0</v>
      </c>
      <c r="H61" s="34"/>
    </row>
    <row r="62" spans="1:8" ht="15.75" customHeight="1" x14ac:dyDescent="0.15">
      <c r="A62" s="27">
        <v>6</v>
      </c>
      <c r="B62" s="28"/>
      <c r="C62" s="29"/>
      <c r="D62" s="29"/>
      <c r="E62" s="30"/>
      <c r="F62" s="31"/>
      <c r="G62" s="32">
        <f t="shared" si="1"/>
        <v>0</v>
      </c>
      <c r="H62" s="34"/>
    </row>
    <row r="63" spans="1:8" ht="15.75" customHeight="1" x14ac:dyDescent="0.15">
      <c r="A63" s="27">
        <v>7</v>
      </c>
      <c r="B63" s="28"/>
      <c r="C63" s="29"/>
      <c r="D63" s="29"/>
      <c r="E63" s="30"/>
      <c r="F63" s="31"/>
      <c r="G63" s="32">
        <f t="shared" si="1"/>
        <v>0</v>
      </c>
      <c r="H63" s="34"/>
    </row>
    <row r="64" spans="1:8" ht="15.75" customHeight="1" x14ac:dyDescent="0.15">
      <c r="A64" s="27">
        <v>8</v>
      </c>
      <c r="B64" s="28"/>
      <c r="C64" s="29"/>
      <c r="D64" s="29"/>
      <c r="E64" s="30"/>
      <c r="F64" s="31"/>
      <c r="G64" s="32">
        <f t="shared" si="1"/>
        <v>0</v>
      </c>
      <c r="H64" s="34"/>
    </row>
    <row r="65" spans="1:8" ht="15.75" customHeight="1" x14ac:dyDescent="0.15">
      <c r="A65" s="45">
        <v>9</v>
      </c>
      <c r="B65" s="28"/>
      <c r="C65" s="29"/>
      <c r="D65" s="29"/>
      <c r="E65" s="31"/>
      <c r="F65" s="31"/>
      <c r="G65" s="32">
        <f t="shared" si="1"/>
        <v>0</v>
      </c>
      <c r="H65" s="28" t="s">
        <v>62</v>
      </c>
    </row>
    <row r="66" spans="1:8" ht="15.75" customHeight="1" x14ac:dyDescent="0.15">
      <c r="A66" s="46"/>
      <c r="B66" s="36"/>
      <c r="C66" s="37"/>
      <c r="D66" s="37"/>
      <c r="E66" s="39"/>
      <c r="F66" s="39"/>
      <c r="G66" s="40"/>
      <c r="H66" s="36"/>
    </row>
    <row r="67" spans="1:8" s="13" customFormat="1" ht="15.75" customHeight="1" x14ac:dyDescent="0.15">
      <c r="A67" s="3" t="s">
        <v>63</v>
      </c>
      <c r="B67" s="3"/>
      <c r="C67" s="3"/>
      <c r="D67" s="3"/>
      <c r="E67" s="3"/>
      <c r="F67" s="20">
        <f>F9+F17+F27+F44+F56</f>
        <v>32930003</v>
      </c>
      <c r="G67" s="5">
        <f>G9+G17+G27+G44+G56</f>
        <v>1.0000000000000002</v>
      </c>
      <c r="H67" s="4"/>
    </row>
  </sheetData>
  <mergeCells count="12">
    <mergeCell ref="C2:G2"/>
    <mergeCell ref="L1:O7"/>
    <mergeCell ref="A7:G7"/>
    <mergeCell ref="C3:G3"/>
    <mergeCell ref="C4:G4"/>
    <mergeCell ref="C5:G5"/>
    <mergeCell ref="A9:E9"/>
    <mergeCell ref="A17:E17"/>
    <mergeCell ref="A27:E27"/>
    <mergeCell ref="A44:E44"/>
    <mergeCell ref="A56:E56"/>
    <mergeCell ref="A67:E67"/>
  </mergeCells>
  <printOptions horizontalCentered="1"/>
  <pageMargins left="0.7" right="0.7" top="1" bottom="0.75" header="0.3" footer="0.3"/>
  <pageSetup paperSize="9" orientation="portrait" horizontalDpi="0" verticalDpi="0"/>
  <headerFooter>
    <oddHeader>&amp;L&amp;"Arial,Regular"&amp;K000000FILE DỰ TOÁN CHUYÊN GIA BẾP TÂN KỶ NGUYÊN</oddHeader>
    <oddFooter>&amp;L&amp;"Arial,Regular"&amp;K000000Phụ kiện bếp NewEra 
&amp;C&amp;"Arial,Regular"&amp;K000000HN: 0815 8888 99 
HCM: 0906 778 338 &amp;R&amp;"Arial,Regular"&amp;K000000www.tkn.vn
Zalo: 0986 255 699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FCD7C-0C80-1D42-B9E7-65D855EE013A}">
  <sheetPr>
    <outlinePr summaryBelow="0" summaryRight="0"/>
  </sheetPr>
  <dimension ref="A1:O67"/>
  <sheetViews>
    <sheetView zoomScale="110" zoomScaleNormal="110" workbookViewId="0">
      <selection activeCell="J22" sqref="J22"/>
    </sheetView>
  </sheetViews>
  <sheetFormatPr baseColWidth="10" defaultColWidth="12.6640625" defaultRowHeight="15.75" customHeight="1" x14ac:dyDescent="0.15"/>
  <cols>
    <col min="1" max="1" width="4.33203125" style="14" bestFit="1" customWidth="1"/>
    <col min="2" max="2" width="28" style="1" bestFit="1" customWidth="1"/>
    <col min="3" max="3" width="6.6640625" style="2" bestFit="1" customWidth="1"/>
    <col min="4" max="4" width="9.1640625" style="2" bestFit="1" customWidth="1"/>
    <col min="5" max="5" width="10.1640625" style="1" bestFit="1" customWidth="1"/>
    <col min="6" max="6" width="11.6640625" style="1" customWidth="1"/>
    <col min="7" max="7" width="11.33203125" style="15" bestFit="1" customWidth="1"/>
    <col min="8" max="8" width="59.1640625" style="1" customWidth="1"/>
    <col min="9" max="9" width="8.33203125" style="1" customWidth="1"/>
    <col min="10" max="14" width="13.6640625" style="1" customWidth="1"/>
    <col min="15" max="16384" width="12.6640625" style="1"/>
  </cols>
  <sheetData>
    <row r="1" spans="1:15" ht="15.75" customHeight="1" x14ac:dyDescent="0.15">
      <c r="H1" s="48"/>
      <c r="L1" s="66" t="s">
        <v>78</v>
      </c>
      <c r="M1" s="66"/>
      <c r="N1" s="66"/>
      <c r="O1" s="66"/>
    </row>
    <row r="2" spans="1:15" ht="15.75" customHeight="1" x14ac:dyDescent="0.15">
      <c r="B2" s="47" t="s">
        <v>79</v>
      </c>
      <c r="C2" s="18"/>
      <c r="D2" s="18"/>
      <c r="E2" s="18"/>
      <c r="F2" s="18"/>
      <c r="G2" s="18"/>
      <c r="H2" s="71"/>
      <c r="L2" s="66"/>
      <c r="M2" s="66"/>
      <c r="N2" s="66"/>
      <c r="O2" s="66"/>
    </row>
    <row r="3" spans="1:15" ht="15.75" customHeight="1" x14ac:dyDescent="0.15">
      <c r="B3" s="47" t="s">
        <v>74</v>
      </c>
      <c r="C3" s="68"/>
      <c r="D3" s="69"/>
      <c r="E3" s="69"/>
      <c r="F3" s="69"/>
      <c r="G3" s="70"/>
      <c r="H3" s="48"/>
      <c r="L3" s="66"/>
      <c r="M3" s="66"/>
      <c r="N3" s="66"/>
      <c r="O3" s="66"/>
    </row>
    <row r="4" spans="1:15" ht="15.75" customHeight="1" x14ac:dyDescent="0.15">
      <c r="B4" s="47" t="s">
        <v>75</v>
      </c>
      <c r="C4" s="68"/>
      <c r="D4" s="69"/>
      <c r="E4" s="69"/>
      <c r="F4" s="69"/>
      <c r="G4" s="70"/>
      <c r="H4" s="48"/>
      <c r="L4" s="66"/>
      <c r="M4" s="66"/>
      <c r="N4" s="66"/>
      <c r="O4" s="66"/>
    </row>
    <row r="5" spans="1:15" ht="15.75" customHeight="1" x14ac:dyDescent="0.15">
      <c r="B5" s="47" t="s">
        <v>76</v>
      </c>
      <c r="C5" s="19"/>
      <c r="D5" s="19"/>
      <c r="E5" s="19"/>
      <c r="F5" s="19"/>
      <c r="G5" s="19"/>
      <c r="H5" s="48"/>
      <c r="L5" s="66"/>
      <c r="M5" s="66"/>
      <c r="N5" s="66"/>
      <c r="O5" s="66"/>
    </row>
    <row r="6" spans="1:15" ht="15.75" customHeight="1" x14ac:dyDescent="0.15">
      <c r="B6" s="16"/>
      <c r="H6" s="48"/>
      <c r="L6" s="66"/>
      <c r="M6" s="66"/>
      <c r="N6" s="66"/>
      <c r="O6" s="66"/>
    </row>
    <row r="7" spans="1:15" ht="15.75" customHeight="1" x14ac:dyDescent="0.15">
      <c r="A7" s="17" t="s">
        <v>77</v>
      </c>
      <c r="B7" s="17"/>
      <c r="C7" s="17"/>
      <c r="D7" s="17"/>
      <c r="E7" s="17"/>
      <c r="F7" s="17"/>
      <c r="G7" s="17"/>
      <c r="H7" s="49"/>
      <c r="L7" s="66"/>
      <c r="M7" s="66"/>
      <c r="N7" s="66"/>
      <c r="O7" s="66"/>
    </row>
    <row r="8" spans="1:15" ht="35" customHeight="1" x14ac:dyDescent="0.15">
      <c r="A8" s="10" t="s">
        <v>69</v>
      </c>
      <c r="B8" s="11" t="s">
        <v>0</v>
      </c>
      <c r="C8" s="11" t="s">
        <v>1</v>
      </c>
      <c r="D8" s="10" t="s">
        <v>73</v>
      </c>
      <c r="E8" s="10" t="s">
        <v>71</v>
      </c>
      <c r="F8" s="10" t="s">
        <v>72</v>
      </c>
      <c r="G8" s="12" t="s">
        <v>2</v>
      </c>
      <c r="H8" s="11" t="s">
        <v>70</v>
      </c>
    </row>
    <row r="9" spans="1:15" ht="13" x14ac:dyDescent="0.15">
      <c r="A9" s="6" t="s">
        <v>3</v>
      </c>
      <c r="B9" s="6"/>
      <c r="C9" s="6"/>
      <c r="D9" s="6"/>
      <c r="E9" s="6"/>
      <c r="F9" s="7">
        <f>SUM(F10:F13)</f>
        <v>500000</v>
      </c>
      <c r="G9" s="8">
        <f>F9/$F$67</f>
        <v>2.2914757103574702E-2</v>
      </c>
      <c r="H9" s="9" t="s">
        <v>4</v>
      </c>
    </row>
    <row r="10" spans="1:15" ht="15.75" customHeight="1" x14ac:dyDescent="0.15">
      <c r="A10" s="21">
        <v>1</v>
      </c>
      <c r="B10" s="22" t="s">
        <v>5</v>
      </c>
      <c r="C10" s="23" t="s">
        <v>6</v>
      </c>
      <c r="D10" s="23">
        <v>1</v>
      </c>
      <c r="E10" s="24">
        <v>500000</v>
      </c>
      <c r="F10" s="25">
        <f t="shared" ref="F10:F13" si="0">D10*E10</f>
        <v>500000</v>
      </c>
      <c r="G10" s="26">
        <f t="shared" ref="G10:G65" si="1">F10/$F$67</f>
        <v>2.2914757103574702E-2</v>
      </c>
      <c r="H10" s="22" t="s">
        <v>7</v>
      </c>
    </row>
    <row r="11" spans="1:15" ht="15.75" customHeight="1" x14ac:dyDescent="0.15">
      <c r="A11" s="27">
        <v>2</v>
      </c>
      <c r="B11" s="28" t="s">
        <v>8</v>
      </c>
      <c r="C11" s="29" t="s">
        <v>6</v>
      </c>
      <c r="D11" s="29">
        <v>1</v>
      </c>
      <c r="E11" s="30"/>
      <c r="F11" s="31">
        <f t="shared" si="0"/>
        <v>0</v>
      </c>
      <c r="G11" s="32">
        <f t="shared" si="1"/>
        <v>0</v>
      </c>
      <c r="H11" s="28" t="s">
        <v>9</v>
      </c>
    </row>
    <row r="12" spans="1:15" ht="15.75" customHeight="1" x14ac:dyDescent="0.15">
      <c r="A12" s="27">
        <v>3</v>
      </c>
      <c r="B12" s="28" t="s">
        <v>10</v>
      </c>
      <c r="C12" s="29" t="s">
        <v>11</v>
      </c>
      <c r="D12" s="33"/>
      <c r="E12" s="30"/>
      <c r="F12" s="31">
        <f t="shared" si="0"/>
        <v>0</v>
      </c>
      <c r="G12" s="32">
        <f t="shared" si="1"/>
        <v>0</v>
      </c>
      <c r="H12" s="34"/>
    </row>
    <row r="13" spans="1:15" ht="15.75" customHeight="1" x14ac:dyDescent="0.15">
      <c r="A13" s="27">
        <v>4</v>
      </c>
      <c r="B13" s="28" t="s">
        <v>12</v>
      </c>
      <c r="C13" s="29" t="s">
        <v>6</v>
      </c>
      <c r="D13" s="29">
        <v>1</v>
      </c>
      <c r="E13" s="30"/>
      <c r="F13" s="31">
        <f t="shared" si="0"/>
        <v>0</v>
      </c>
      <c r="G13" s="32">
        <f t="shared" si="1"/>
        <v>0</v>
      </c>
      <c r="H13" s="34"/>
    </row>
    <row r="14" spans="1:15" ht="15.75" customHeight="1" x14ac:dyDescent="0.15">
      <c r="A14" s="27">
        <v>5</v>
      </c>
      <c r="B14" s="28"/>
      <c r="C14" s="29"/>
      <c r="D14" s="29"/>
      <c r="E14" s="30"/>
      <c r="F14" s="31"/>
      <c r="G14" s="32">
        <f t="shared" si="1"/>
        <v>0</v>
      </c>
      <c r="H14" s="34"/>
    </row>
    <row r="15" spans="1:15" ht="15.75" customHeight="1" x14ac:dyDescent="0.15">
      <c r="A15" s="27">
        <v>6</v>
      </c>
      <c r="B15" s="28"/>
      <c r="C15" s="29"/>
      <c r="D15" s="29"/>
      <c r="E15" s="30"/>
      <c r="F15" s="31"/>
      <c r="G15" s="32">
        <f t="shared" si="1"/>
        <v>0</v>
      </c>
      <c r="H15" s="34"/>
    </row>
    <row r="16" spans="1:15" ht="15.75" customHeight="1" x14ac:dyDescent="0.15">
      <c r="A16" s="35">
        <v>7</v>
      </c>
      <c r="B16" s="36"/>
      <c r="C16" s="37"/>
      <c r="D16" s="37"/>
      <c r="E16" s="38"/>
      <c r="F16" s="39"/>
      <c r="G16" s="40">
        <f t="shared" si="1"/>
        <v>0</v>
      </c>
      <c r="H16" s="41"/>
    </row>
    <row r="17" spans="1:8" ht="13" customHeight="1" x14ac:dyDescent="0.15">
      <c r="A17" s="6" t="s">
        <v>13</v>
      </c>
      <c r="B17" s="6"/>
      <c r="C17" s="6"/>
      <c r="D17" s="6"/>
      <c r="E17" s="6"/>
      <c r="F17" s="7">
        <f>SUM(F18:F22)</f>
        <v>14700000</v>
      </c>
      <c r="G17" s="8">
        <f t="shared" si="1"/>
        <v>0.67369385884509625</v>
      </c>
      <c r="H17" s="9" t="s">
        <v>14</v>
      </c>
    </row>
    <row r="18" spans="1:8" ht="15.75" customHeight="1" x14ac:dyDescent="0.15">
      <c r="A18" s="21">
        <v>1</v>
      </c>
      <c r="B18" s="22" t="s">
        <v>15</v>
      </c>
      <c r="C18" s="23" t="s">
        <v>16</v>
      </c>
      <c r="D18" s="42">
        <v>4</v>
      </c>
      <c r="E18" s="24">
        <v>1500000</v>
      </c>
      <c r="F18" s="25">
        <f t="shared" ref="F18:F22" si="2">D18*E18</f>
        <v>6000000</v>
      </c>
      <c r="G18" s="26">
        <f t="shared" si="1"/>
        <v>0.27497708524289644</v>
      </c>
      <c r="H18" s="22" t="s">
        <v>17</v>
      </c>
    </row>
    <row r="19" spans="1:8" ht="15.75" customHeight="1" x14ac:dyDescent="0.15">
      <c r="A19" s="27">
        <v>2</v>
      </c>
      <c r="B19" s="28" t="s">
        <v>18</v>
      </c>
      <c r="C19" s="29" t="s">
        <v>16</v>
      </c>
      <c r="D19" s="33">
        <v>3</v>
      </c>
      <c r="E19" s="30">
        <v>1700000</v>
      </c>
      <c r="F19" s="31">
        <f t="shared" si="2"/>
        <v>5100000</v>
      </c>
      <c r="G19" s="32">
        <f t="shared" si="1"/>
        <v>0.23373052245646195</v>
      </c>
      <c r="H19" s="34"/>
    </row>
    <row r="20" spans="1:8" ht="15.75" customHeight="1" x14ac:dyDescent="0.15">
      <c r="A20" s="27">
        <v>3</v>
      </c>
      <c r="B20" s="28" t="s">
        <v>19</v>
      </c>
      <c r="C20" s="29" t="s">
        <v>16</v>
      </c>
      <c r="D20" s="33">
        <v>4</v>
      </c>
      <c r="E20" s="30">
        <v>900000</v>
      </c>
      <c r="F20" s="31">
        <f t="shared" si="2"/>
        <v>3600000</v>
      </c>
      <c r="G20" s="32">
        <f t="shared" si="1"/>
        <v>0.16498625114573787</v>
      </c>
      <c r="H20" s="28" t="s">
        <v>20</v>
      </c>
    </row>
    <row r="21" spans="1:8" ht="15.75" customHeight="1" x14ac:dyDescent="0.15">
      <c r="A21" s="27">
        <v>4</v>
      </c>
      <c r="B21" s="28" t="s">
        <v>21</v>
      </c>
      <c r="C21" s="29" t="s">
        <v>16</v>
      </c>
      <c r="D21" s="33"/>
      <c r="E21" s="30"/>
      <c r="F21" s="31">
        <f t="shared" si="2"/>
        <v>0</v>
      </c>
      <c r="G21" s="32">
        <f t="shared" si="1"/>
        <v>0</v>
      </c>
      <c r="H21" s="34"/>
    </row>
    <row r="22" spans="1:8" ht="15.75" customHeight="1" x14ac:dyDescent="0.15">
      <c r="A22" s="27">
        <v>5</v>
      </c>
      <c r="B22" s="28" t="s">
        <v>22</v>
      </c>
      <c r="C22" s="29" t="s">
        <v>6</v>
      </c>
      <c r="D22" s="29">
        <v>1</v>
      </c>
      <c r="E22" s="30"/>
      <c r="F22" s="31">
        <f t="shared" si="2"/>
        <v>0</v>
      </c>
      <c r="G22" s="32">
        <f t="shared" si="1"/>
        <v>0</v>
      </c>
      <c r="H22" s="28" t="s">
        <v>23</v>
      </c>
    </row>
    <row r="23" spans="1:8" ht="15.75" customHeight="1" x14ac:dyDescent="0.15">
      <c r="A23" s="27">
        <v>6</v>
      </c>
      <c r="B23" s="28"/>
      <c r="C23" s="29"/>
      <c r="D23" s="29"/>
      <c r="E23" s="30"/>
      <c r="F23" s="31"/>
      <c r="G23" s="32">
        <f t="shared" si="1"/>
        <v>0</v>
      </c>
      <c r="H23" s="28"/>
    </row>
    <row r="24" spans="1:8" ht="15.75" customHeight="1" x14ac:dyDescent="0.15">
      <c r="A24" s="27">
        <v>7</v>
      </c>
      <c r="B24" s="28"/>
      <c r="C24" s="29"/>
      <c r="D24" s="29"/>
      <c r="E24" s="30"/>
      <c r="F24" s="31"/>
      <c r="G24" s="32">
        <f t="shared" si="1"/>
        <v>0</v>
      </c>
      <c r="H24" s="28"/>
    </row>
    <row r="25" spans="1:8" ht="15.75" customHeight="1" x14ac:dyDescent="0.15">
      <c r="A25" s="27">
        <v>8</v>
      </c>
      <c r="B25" s="28"/>
      <c r="C25" s="29"/>
      <c r="D25" s="29"/>
      <c r="E25" s="30"/>
      <c r="F25" s="31"/>
      <c r="G25" s="32">
        <f t="shared" si="1"/>
        <v>0</v>
      </c>
      <c r="H25" s="28"/>
    </row>
    <row r="26" spans="1:8" ht="15.75" customHeight="1" x14ac:dyDescent="0.15">
      <c r="A26" s="35">
        <v>9</v>
      </c>
      <c r="B26" s="36"/>
      <c r="C26" s="37"/>
      <c r="D26" s="37"/>
      <c r="E26" s="38"/>
      <c r="F26" s="39"/>
      <c r="G26" s="40">
        <f t="shared" si="1"/>
        <v>0</v>
      </c>
      <c r="H26" s="36"/>
    </row>
    <row r="27" spans="1:8" ht="13" customHeight="1" x14ac:dyDescent="0.15">
      <c r="A27" s="6" t="s">
        <v>24</v>
      </c>
      <c r="B27" s="6"/>
      <c r="C27" s="6"/>
      <c r="D27" s="6"/>
      <c r="E27" s="6"/>
      <c r="F27" s="7">
        <f>SUM(F28:F39)</f>
        <v>2420000</v>
      </c>
      <c r="G27" s="8">
        <f t="shared" si="1"/>
        <v>0.11090742438130156</v>
      </c>
      <c r="H27" s="9" t="s">
        <v>25</v>
      </c>
    </row>
    <row r="28" spans="1:8" ht="15.75" customHeight="1" x14ac:dyDescent="0.15">
      <c r="A28" s="21">
        <v>1</v>
      </c>
      <c r="B28" s="22" t="s">
        <v>26</v>
      </c>
      <c r="C28" s="23" t="s">
        <v>27</v>
      </c>
      <c r="D28" s="42">
        <v>10</v>
      </c>
      <c r="E28" s="24">
        <v>30000</v>
      </c>
      <c r="F28" s="25">
        <f t="shared" ref="F28:F39" si="3">D28*E28</f>
        <v>300000</v>
      </c>
      <c r="G28" s="26">
        <f t="shared" si="1"/>
        <v>1.3748854262144821E-2</v>
      </c>
      <c r="H28" s="22" t="s">
        <v>28</v>
      </c>
    </row>
    <row r="29" spans="1:8" ht="15.75" customHeight="1" x14ac:dyDescent="0.15">
      <c r="A29" s="27">
        <v>2</v>
      </c>
      <c r="B29" s="28" t="s">
        <v>29</v>
      </c>
      <c r="C29" s="29" t="s">
        <v>30</v>
      </c>
      <c r="D29" s="33">
        <v>2</v>
      </c>
      <c r="E29" s="30">
        <v>60000</v>
      </c>
      <c r="F29" s="31">
        <f t="shared" si="3"/>
        <v>120000</v>
      </c>
      <c r="G29" s="32">
        <f t="shared" si="1"/>
        <v>5.4995417048579283E-3</v>
      </c>
      <c r="H29" s="34" t="s">
        <v>31</v>
      </c>
    </row>
    <row r="30" spans="1:8" ht="15.75" customHeight="1" x14ac:dyDescent="0.15">
      <c r="A30" s="27">
        <v>3</v>
      </c>
      <c r="B30" s="28" t="s">
        <v>32</v>
      </c>
      <c r="C30" s="29" t="s">
        <v>30</v>
      </c>
      <c r="D30" s="33">
        <v>1</v>
      </c>
      <c r="E30" s="30">
        <v>2000000</v>
      </c>
      <c r="F30" s="31">
        <f t="shared" si="3"/>
        <v>2000000</v>
      </c>
      <c r="G30" s="32">
        <f t="shared" si="1"/>
        <v>9.1659028414298807E-2</v>
      </c>
      <c r="H30" s="28" t="s">
        <v>33</v>
      </c>
    </row>
    <row r="31" spans="1:8" ht="15.75" customHeight="1" x14ac:dyDescent="0.15">
      <c r="A31" s="27">
        <v>4</v>
      </c>
      <c r="B31" s="28" t="s">
        <v>34</v>
      </c>
      <c r="C31" s="29" t="s">
        <v>30</v>
      </c>
      <c r="D31" s="33">
        <v>1</v>
      </c>
      <c r="E31" s="30"/>
      <c r="F31" s="31">
        <f t="shared" si="3"/>
        <v>0</v>
      </c>
      <c r="G31" s="32">
        <f t="shared" si="1"/>
        <v>0</v>
      </c>
      <c r="H31" s="34" t="s">
        <v>35</v>
      </c>
    </row>
    <row r="32" spans="1:8" ht="15.75" customHeight="1" x14ac:dyDescent="0.15">
      <c r="A32" s="27">
        <v>5</v>
      </c>
      <c r="B32" s="28" t="s">
        <v>36</v>
      </c>
      <c r="C32" s="29" t="s">
        <v>30</v>
      </c>
      <c r="D32" s="29">
        <v>2</v>
      </c>
      <c r="E32" s="30"/>
      <c r="F32" s="31">
        <f t="shared" si="3"/>
        <v>0</v>
      </c>
      <c r="G32" s="32">
        <f t="shared" si="1"/>
        <v>0</v>
      </c>
      <c r="H32" s="28" t="s">
        <v>37</v>
      </c>
    </row>
    <row r="33" spans="1:8" ht="15.75" customHeight="1" x14ac:dyDescent="0.15">
      <c r="A33" s="27">
        <v>6</v>
      </c>
      <c r="B33" s="28" t="s">
        <v>38</v>
      </c>
      <c r="C33" s="29" t="s">
        <v>30</v>
      </c>
      <c r="D33" s="29">
        <v>1</v>
      </c>
      <c r="E33" s="30"/>
      <c r="F33" s="31">
        <f t="shared" si="3"/>
        <v>0</v>
      </c>
      <c r="G33" s="32">
        <f t="shared" si="1"/>
        <v>0</v>
      </c>
      <c r="H33" s="28" t="s">
        <v>37</v>
      </c>
    </row>
    <row r="34" spans="1:8" ht="15.75" customHeight="1" x14ac:dyDescent="0.15">
      <c r="A34" s="27">
        <v>7</v>
      </c>
      <c r="B34" s="28" t="s">
        <v>39</v>
      </c>
      <c r="C34" s="29" t="s">
        <v>30</v>
      </c>
      <c r="D34" s="29"/>
      <c r="E34" s="30"/>
      <c r="F34" s="31">
        <f t="shared" si="3"/>
        <v>0</v>
      </c>
      <c r="G34" s="32">
        <f t="shared" si="1"/>
        <v>0</v>
      </c>
      <c r="H34" s="28" t="s">
        <v>40</v>
      </c>
    </row>
    <row r="35" spans="1:8" ht="15.75" customHeight="1" x14ac:dyDescent="0.15">
      <c r="A35" s="27">
        <v>8</v>
      </c>
      <c r="B35" s="28" t="s">
        <v>41</v>
      </c>
      <c r="C35" s="29" t="s">
        <v>30</v>
      </c>
      <c r="D35" s="29"/>
      <c r="E35" s="30"/>
      <c r="F35" s="31">
        <f t="shared" si="3"/>
        <v>0</v>
      </c>
      <c r="G35" s="32">
        <f t="shared" si="1"/>
        <v>0</v>
      </c>
      <c r="H35" s="28" t="s">
        <v>42</v>
      </c>
    </row>
    <row r="36" spans="1:8" ht="15.75" customHeight="1" x14ac:dyDescent="0.15">
      <c r="A36" s="27">
        <v>9</v>
      </c>
      <c r="B36" s="28" t="s">
        <v>43</v>
      </c>
      <c r="C36" s="29" t="s">
        <v>27</v>
      </c>
      <c r="D36" s="29"/>
      <c r="E36" s="30"/>
      <c r="F36" s="31">
        <f t="shared" si="3"/>
        <v>0</v>
      </c>
      <c r="G36" s="32">
        <f t="shared" si="1"/>
        <v>0</v>
      </c>
      <c r="H36" s="28"/>
    </row>
    <row r="37" spans="1:8" ht="15.75" customHeight="1" x14ac:dyDescent="0.15">
      <c r="A37" s="27">
        <v>10</v>
      </c>
      <c r="B37" s="28" t="s">
        <v>44</v>
      </c>
      <c r="C37" s="29" t="s">
        <v>27</v>
      </c>
      <c r="D37" s="29"/>
      <c r="E37" s="30"/>
      <c r="F37" s="31">
        <f t="shared" si="3"/>
        <v>0</v>
      </c>
      <c r="G37" s="32">
        <f t="shared" si="1"/>
        <v>0</v>
      </c>
      <c r="H37" s="28" t="s">
        <v>45</v>
      </c>
    </row>
    <row r="38" spans="1:8" ht="15.75" customHeight="1" x14ac:dyDescent="0.15">
      <c r="A38" s="27">
        <v>11</v>
      </c>
      <c r="B38" s="28" t="s">
        <v>46</v>
      </c>
      <c r="C38" s="29" t="s">
        <v>27</v>
      </c>
      <c r="D38" s="29"/>
      <c r="E38" s="30"/>
      <c r="F38" s="31">
        <f t="shared" si="3"/>
        <v>0</v>
      </c>
      <c r="G38" s="32">
        <f t="shared" si="1"/>
        <v>0</v>
      </c>
      <c r="H38" s="28"/>
    </row>
    <row r="39" spans="1:8" ht="15.75" customHeight="1" x14ac:dyDescent="0.15">
      <c r="A39" s="27">
        <v>12</v>
      </c>
      <c r="B39" s="28" t="s">
        <v>47</v>
      </c>
      <c r="C39" s="29"/>
      <c r="D39" s="29"/>
      <c r="E39" s="30"/>
      <c r="F39" s="31">
        <f t="shared" si="3"/>
        <v>0</v>
      </c>
      <c r="G39" s="32">
        <f t="shared" si="1"/>
        <v>0</v>
      </c>
      <c r="H39" s="28"/>
    </row>
    <row r="40" spans="1:8" ht="15.75" customHeight="1" x14ac:dyDescent="0.15">
      <c r="A40" s="27">
        <v>13</v>
      </c>
      <c r="B40" s="28"/>
      <c r="C40" s="29"/>
      <c r="D40" s="29"/>
      <c r="E40" s="30"/>
      <c r="F40" s="31"/>
      <c r="G40" s="32">
        <f t="shared" si="1"/>
        <v>0</v>
      </c>
      <c r="H40" s="28"/>
    </row>
    <row r="41" spans="1:8" ht="15.75" customHeight="1" x14ac:dyDescent="0.15">
      <c r="A41" s="27">
        <v>14</v>
      </c>
      <c r="B41" s="28"/>
      <c r="C41" s="29"/>
      <c r="D41" s="29"/>
      <c r="E41" s="30"/>
      <c r="F41" s="31"/>
      <c r="G41" s="32">
        <f t="shared" si="1"/>
        <v>0</v>
      </c>
      <c r="H41" s="28"/>
    </row>
    <row r="42" spans="1:8" ht="15.75" customHeight="1" x14ac:dyDescent="0.15">
      <c r="A42" s="27">
        <v>15</v>
      </c>
      <c r="B42" s="28"/>
      <c r="C42" s="29"/>
      <c r="D42" s="29"/>
      <c r="E42" s="30"/>
      <c r="F42" s="31"/>
      <c r="G42" s="32">
        <f t="shared" si="1"/>
        <v>0</v>
      </c>
      <c r="H42" s="28"/>
    </row>
    <row r="43" spans="1:8" ht="15.75" customHeight="1" x14ac:dyDescent="0.15">
      <c r="A43" s="35">
        <v>16</v>
      </c>
      <c r="B43" s="36"/>
      <c r="C43" s="43"/>
      <c r="D43" s="43"/>
      <c r="E43" s="38"/>
      <c r="F43" s="39"/>
      <c r="G43" s="40">
        <f t="shared" si="1"/>
        <v>0</v>
      </c>
      <c r="H43" s="41"/>
    </row>
    <row r="44" spans="1:8" ht="13" customHeight="1" x14ac:dyDescent="0.15">
      <c r="A44" s="6" t="s">
        <v>48</v>
      </c>
      <c r="B44" s="6"/>
      <c r="C44" s="6"/>
      <c r="D44" s="6"/>
      <c r="E44" s="6"/>
      <c r="F44" s="7">
        <f>SUM(F45:F51)</f>
        <v>3900000</v>
      </c>
      <c r="G44" s="8">
        <f t="shared" si="1"/>
        <v>0.17873510540788268</v>
      </c>
      <c r="H44" s="9" t="s">
        <v>49</v>
      </c>
    </row>
    <row r="45" spans="1:8" ht="15.75" customHeight="1" x14ac:dyDescent="0.15">
      <c r="A45" s="21">
        <v>1</v>
      </c>
      <c r="B45" s="22" t="s">
        <v>64</v>
      </c>
      <c r="C45" s="23" t="s">
        <v>27</v>
      </c>
      <c r="D45" s="23">
        <v>1</v>
      </c>
      <c r="E45" s="24">
        <v>1500000</v>
      </c>
      <c r="F45" s="25">
        <f t="shared" ref="F45:F51" si="4">D45*E45</f>
        <v>1500000</v>
      </c>
      <c r="G45" s="26">
        <f t="shared" si="1"/>
        <v>6.8744271310724109E-2</v>
      </c>
      <c r="H45" s="22" t="s">
        <v>50</v>
      </c>
    </row>
    <row r="46" spans="1:8" ht="15.75" customHeight="1" x14ac:dyDescent="0.15">
      <c r="A46" s="27">
        <v>2</v>
      </c>
      <c r="B46" s="28" t="s">
        <v>65</v>
      </c>
      <c r="C46" s="29" t="s">
        <v>27</v>
      </c>
      <c r="D46" s="29">
        <v>1</v>
      </c>
      <c r="E46" s="30">
        <v>1100000</v>
      </c>
      <c r="F46" s="31">
        <f t="shared" si="4"/>
        <v>1100000</v>
      </c>
      <c r="G46" s="32">
        <f t="shared" si="1"/>
        <v>5.0412465627864347E-2</v>
      </c>
      <c r="H46" s="34"/>
    </row>
    <row r="47" spans="1:8" ht="15.75" customHeight="1" x14ac:dyDescent="0.15">
      <c r="A47" s="27">
        <v>3</v>
      </c>
      <c r="B47" s="28" t="s">
        <v>66</v>
      </c>
      <c r="C47" s="29" t="s">
        <v>27</v>
      </c>
      <c r="D47" s="29">
        <v>1</v>
      </c>
      <c r="E47" s="30">
        <v>800000</v>
      </c>
      <c r="F47" s="31">
        <f t="shared" si="4"/>
        <v>800000</v>
      </c>
      <c r="G47" s="32">
        <f t="shared" si="1"/>
        <v>3.6663611365719523E-2</v>
      </c>
      <c r="H47" s="34"/>
    </row>
    <row r="48" spans="1:8" ht="15.75" customHeight="1" x14ac:dyDescent="0.15">
      <c r="A48" s="27">
        <v>4</v>
      </c>
      <c r="B48" s="28" t="s">
        <v>67</v>
      </c>
      <c r="C48" s="29" t="s">
        <v>27</v>
      </c>
      <c r="D48" s="29">
        <v>1</v>
      </c>
      <c r="E48" s="30">
        <v>500000</v>
      </c>
      <c r="F48" s="31">
        <f t="shared" si="4"/>
        <v>500000</v>
      </c>
      <c r="G48" s="32">
        <f t="shared" si="1"/>
        <v>2.2914757103574702E-2</v>
      </c>
      <c r="H48" s="34"/>
    </row>
    <row r="49" spans="1:8" ht="15.75" customHeight="1" x14ac:dyDescent="0.15">
      <c r="A49" s="27">
        <v>5</v>
      </c>
      <c r="B49" s="28" t="s">
        <v>68</v>
      </c>
      <c r="C49" s="29" t="s">
        <v>27</v>
      </c>
      <c r="D49" s="33"/>
      <c r="E49" s="30"/>
      <c r="F49" s="31">
        <f t="shared" si="4"/>
        <v>0</v>
      </c>
      <c r="G49" s="32">
        <f t="shared" si="1"/>
        <v>0</v>
      </c>
      <c r="H49" s="28" t="s">
        <v>51</v>
      </c>
    </row>
    <row r="50" spans="1:8" ht="15.75" customHeight="1" x14ac:dyDescent="0.15">
      <c r="A50" s="27">
        <v>6</v>
      </c>
      <c r="B50" s="28" t="s">
        <v>52</v>
      </c>
      <c r="C50" s="29" t="s">
        <v>27</v>
      </c>
      <c r="D50" s="33"/>
      <c r="E50" s="30"/>
      <c r="F50" s="31">
        <f t="shared" si="4"/>
        <v>0</v>
      </c>
      <c r="G50" s="32">
        <f t="shared" si="1"/>
        <v>0</v>
      </c>
      <c r="H50" s="28" t="s">
        <v>51</v>
      </c>
    </row>
    <row r="51" spans="1:8" ht="15.75" customHeight="1" x14ac:dyDescent="0.15">
      <c r="A51" s="27">
        <v>7</v>
      </c>
      <c r="B51" s="28" t="s">
        <v>53</v>
      </c>
      <c r="C51" s="29" t="s">
        <v>27</v>
      </c>
      <c r="D51" s="33"/>
      <c r="E51" s="30"/>
      <c r="F51" s="31">
        <f t="shared" si="4"/>
        <v>0</v>
      </c>
      <c r="G51" s="32">
        <f t="shared" si="1"/>
        <v>0</v>
      </c>
      <c r="H51" s="28" t="s">
        <v>51</v>
      </c>
    </row>
    <row r="52" spans="1:8" ht="15.75" customHeight="1" x14ac:dyDescent="0.15">
      <c r="A52" s="27">
        <v>8</v>
      </c>
      <c r="B52" s="28"/>
      <c r="C52" s="29"/>
      <c r="D52" s="33"/>
      <c r="E52" s="30"/>
      <c r="F52" s="31"/>
      <c r="G52" s="32">
        <f t="shared" si="1"/>
        <v>0</v>
      </c>
      <c r="H52" s="28"/>
    </row>
    <row r="53" spans="1:8" ht="15.75" customHeight="1" x14ac:dyDescent="0.15">
      <c r="A53" s="27">
        <v>9</v>
      </c>
      <c r="B53" s="28"/>
      <c r="C53" s="29"/>
      <c r="D53" s="33"/>
      <c r="E53" s="30"/>
      <c r="F53" s="31"/>
      <c r="G53" s="32">
        <f t="shared" si="1"/>
        <v>0</v>
      </c>
      <c r="H53" s="28"/>
    </row>
    <row r="54" spans="1:8" ht="15.75" customHeight="1" x14ac:dyDescent="0.15">
      <c r="A54" s="27">
        <v>10</v>
      </c>
      <c r="B54" s="28"/>
      <c r="C54" s="29"/>
      <c r="D54" s="33"/>
      <c r="E54" s="30"/>
      <c r="F54" s="31"/>
      <c r="G54" s="32">
        <f t="shared" si="1"/>
        <v>0</v>
      </c>
      <c r="H54" s="28"/>
    </row>
    <row r="55" spans="1:8" ht="15.75" customHeight="1" x14ac:dyDescent="0.15">
      <c r="A55" s="35">
        <v>11</v>
      </c>
      <c r="B55" s="36"/>
      <c r="C55" s="37"/>
      <c r="D55" s="43"/>
      <c r="E55" s="38"/>
      <c r="F55" s="39"/>
      <c r="G55" s="40">
        <f t="shared" si="1"/>
        <v>0</v>
      </c>
      <c r="H55" s="36"/>
    </row>
    <row r="56" spans="1:8" ht="13" x14ac:dyDescent="0.15">
      <c r="A56" s="6" t="s">
        <v>54</v>
      </c>
      <c r="B56" s="6"/>
      <c r="C56" s="6"/>
      <c r="D56" s="6"/>
      <c r="E56" s="6"/>
      <c r="F56" s="7">
        <f>SUM(F57:F60)</f>
        <v>300000</v>
      </c>
      <c r="G56" s="8">
        <f t="shared" si="1"/>
        <v>1.3748854262144821E-2</v>
      </c>
      <c r="H56" s="9" t="s">
        <v>55</v>
      </c>
    </row>
    <row r="57" spans="1:8" ht="15.75" customHeight="1" x14ac:dyDescent="0.15">
      <c r="A57" s="21">
        <v>1</v>
      </c>
      <c r="B57" s="22" t="s">
        <v>56</v>
      </c>
      <c r="C57" s="23" t="s">
        <v>27</v>
      </c>
      <c r="D57" s="42">
        <v>20</v>
      </c>
      <c r="E57" s="24">
        <v>15000</v>
      </c>
      <c r="F57" s="25">
        <f t="shared" ref="F57:F60" si="5">D57*E57</f>
        <v>300000</v>
      </c>
      <c r="G57" s="26">
        <f t="shared" si="1"/>
        <v>1.3748854262144821E-2</v>
      </c>
      <c r="H57" s="44"/>
    </row>
    <row r="58" spans="1:8" ht="15.75" customHeight="1" x14ac:dyDescent="0.15">
      <c r="A58" s="27">
        <v>2</v>
      </c>
      <c r="B58" s="28" t="s">
        <v>57</v>
      </c>
      <c r="C58" s="29" t="s">
        <v>58</v>
      </c>
      <c r="D58" s="33">
        <v>1</v>
      </c>
      <c r="E58" s="30"/>
      <c r="F58" s="31">
        <f t="shared" si="5"/>
        <v>0</v>
      </c>
      <c r="G58" s="32">
        <f t="shared" si="1"/>
        <v>0</v>
      </c>
      <c r="H58" s="34"/>
    </row>
    <row r="59" spans="1:8" ht="15.75" customHeight="1" x14ac:dyDescent="0.15">
      <c r="A59" s="27">
        <v>3</v>
      </c>
      <c r="B59" s="28" t="s">
        <v>59</v>
      </c>
      <c r="C59" s="29" t="s">
        <v>6</v>
      </c>
      <c r="D59" s="29">
        <v>1</v>
      </c>
      <c r="E59" s="30"/>
      <c r="F59" s="31">
        <f t="shared" si="5"/>
        <v>0</v>
      </c>
      <c r="G59" s="32">
        <f t="shared" si="1"/>
        <v>0</v>
      </c>
      <c r="H59" s="28" t="s">
        <v>60</v>
      </c>
    </row>
    <row r="60" spans="1:8" ht="15.75" customHeight="1" x14ac:dyDescent="0.15">
      <c r="A60" s="27">
        <v>4</v>
      </c>
      <c r="B60" s="28" t="s">
        <v>61</v>
      </c>
      <c r="C60" s="29" t="s">
        <v>6</v>
      </c>
      <c r="D60" s="29">
        <v>1</v>
      </c>
      <c r="E60" s="30"/>
      <c r="F60" s="31">
        <f t="shared" si="5"/>
        <v>0</v>
      </c>
      <c r="G60" s="32">
        <f t="shared" si="1"/>
        <v>0</v>
      </c>
      <c r="H60" s="34"/>
    </row>
    <row r="61" spans="1:8" ht="15.75" customHeight="1" x14ac:dyDescent="0.15">
      <c r="A61" s="27">
        <v>5</v>
      </c>
      <c r="B61" s="28"/>
      <c r="C61" s="29"/>
      <c r="D61" s="29"/>
      <c r="E61" s="30"/>
      <c r="F61" s="31"/>
      <c r="G61" s="32">
        <f t="shared" si="1"/>
        <v>0</v>
      </c>
      <c r="H61" s="34"/>
    </row>
    <row r="62" spans="1:8" ht="15.75" customHeight="1" x14ac:dyDescent="0.15">
      <c r="A62" s="27">
        <v>6</v>
      </c>
      <c r="B62" s="28"/>
      <c r="C62" s="29"/>
      <c r="D62" s="29"/>
      <c r="E62" s="30"/>
      <c r="F62" s="31"/>
      <c r="G62" s="32">
        <f t="shared" si="1"/>
        <v>0</v>
      </c>
      <c r="H62" s="34"/>
    </row>
    <row r="63" spans="1:8" ht="15.75" customHeight="1" x14ac:dyDescent="0.15">
      <c r="A63" s="27">
        <v>7</v>
      </c>
      <c r="B63" s="28"/>
      <c r="C63" s="29"/>
      <c r="D63" s="29"/>
      <c r="E63" s="30"/>
      <c r="F63" s="31"/>
      <c r="G63" s="32">
        <f t="shared" si="1"/>
        <v>0</v>
      </c>
      <c r="H63" s="34"/>
    </row>
    <row r="64" spans="1:8" ht="15.75" customHeight="1" x14ac:dyDescent="0.15">
      <c r="A64" s="27">
        <v>8</v>
      </c>
      <c r="B64" s="28"/>
      <c r="C64" s="29"/>
      <c r="D64" s="29"/>
      <c r="E64" s="30"/>
      <c r="F64" s="31"/>
      <c r="G64" s="32">
        <f t="shared" si="1"/>
        <v>0</v>
      </c>
      <c r="H64" s="34"/>
    </row>
    <row r="65" spans="1:8" ht="15.75" customHeight="1" x14ac:dyDescent="0.15">
      <c r="A65" s="45">
        <v>9</v>
      </c>
      <c r="B65" s="28"/>
      <c r="C65" s="29"/>
      <c r="D65" s="29"/>
      <c r="E65" s="31"/>
      <c r="F65" s="31"/>
      <c r="G65" s="32">
        <f t="shared" si="1"/>
        <v>0</v>
      </c>
      <c r="H65" s="28" t="s">
        <v>62</v>
      </c>
    </row>
    <row r="66" spans="1:8" ht="15.75" customHeight="1" x14ac:dyDescent="0.15">
      <c r="A66" s="46"/>
      <c r="B66" s="36"/>
      <c r="C66" s="37"/>
      <c r="D66" s="37"/>
      <c r="E66" s="39"/>
      <c r="F66" s="39"/>
      <c r="G66" s="40"/>
      <c r="H66" s="36"/>
    </row>
    <row r="67" spans="1:8" s="13" customFormat="1" ht="15.75" customHeight="1" x14ac:dyDescent="0.15">
      <c r="A67" s="3" t="s">
        <v>63</v>
      </c>
      <c r="B67" s="3"/>
      <c r="C67" s="3"/>
      <c r="D67" s="3"/>
      <c r="E67" s="3"/>
      <c r="F67" s="20">
        <f>F9+F17+F27+F44+F56</f>
        <v>21820000</v>
      </c>
      <c r="G67" s="5">
        <f>G9+G17+G27+G44+G56</f>
        <v>0.99999999999999989</v>
      </c>
      <c r="H67" s="4"/>
    </row>
  </sheetData>
  <mergeCells count="12">
    <mergeCell ref="L1:O7"/>
    <mergeCell ref="A9:E9"/>
    <mergeCell ref="A17:E17"/>
    <mergeCell ref="A27:E27"/>
    <mergeCell ref="A44:E44"/>
    <mergeCell ref="A56:E56"/>
    <mergeCell ref="A67:E67"/>
    <mergeCell ref="C2:G2"/>
    <mergeCell ref="C3:G3"/>
    <mergeCell ref="C4:G4"/>
    <mergeCell ref="C5:G5"/>
    <mergeCell ref="A7:G7"/>
  </mergeCells>
  <printOptions horizontalCentered="1"/>
  <pageMargins left="0.7" right="0.7" top="1" bottom="0.75" header="0.3" footer="0.3"/>
  <pageSetup paperSize="9" orientation="portrait" horizontalDpi="0" verticalDpi="0"/>
  <headerFooter>
    <oddHeader>&amp;L&amp;"Arial,Regular"&amp;K000000FILE DỰ TOÁN CHUYÊN GIA BẾP TÂN KỶ NGUYÊN</oddHeader>
    <oddFooter>&amp;L&amp;"Arial,Regular"&amp;K000000Phụ kiện bếp NewEra 
&amp;C&amp;"Arial,Regular"&amp;K000000HN: 0815 8888 99 
HCM: 0906 778 338 &amp;R&amp;"Arial,Regular"&amp;K000000www.tkn.vn
Zalo: 0986 255 699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So Sánh Báo Giá NCC 1-2</vt:lpstr>
      <vt:lpstr>Giá Nhà CC 1</vt:lpstr>
      <vt:lpstr>Giá Nhà CC 2</vt:lpstr>
      <vt:lpstr>'Giá Nhà CC 1'!Print_Area</vt:lpstr>
      <vt:lpstr>'Giá Nhà CC 2'!Print_Area</vt:lpstr>
      <vt:lpstr>'So Sánh Báo Giá NCC 1-2'!Print_Area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Kieu</cp:lastModifiedBy>
  <cp:lastPrinted>2025-08-14T15:03:34Z</cp:lastPrinted>
  <dcterms:created xsi:type="dcterms:W3CDTF">2025-08-14T13:58:14Z</dcterms:created>
  <dcterms:modified xsi:type="dcterms:W3CDTF">2025-08-14T15:45:25Z</dcterms:modified>
</cp:coreProperties>
</file>